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 activeTab="3"/>
  </bookViews>
  <sheets>
    <sheet name="ORÇAMENTO" sheetId="1" r:id="rId1"/>
    <sheet name="COMP.01" sheetId="5" r:id="rId2"/>
    <sheet name="CRONOGRAMA" sheetId="2" r:id="rId3"/>
    <sheet name="CRONOGRAMA FISICO FINANCEIRO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\0">#REF!</definedName>
    <definedName name="_\1">[1]PLANILHA!#REF!</definedName>
    <definedName name="_\11">[2]PLANILHA!#REF!</definedName>
    <definedName name="_\a">#REF!</definedName>
    <definedName name="_\c">'[3]Bm 8'!#REF!</definedName>
    <definedName name="_\d">'[3]Bm 8'!#REF!</definedName>
    <definedName name="_\f">#N/A</definedName>
    <definedName name="_\p">#N/A</definedName>
    <definedName name="_\q">'[3]Bm 8'!#REF!</definedName>
    <definedName name="_\s">'[3]Bm 8'!#REF!</definedName>
    <definedName name="_\w">[4]PLANILHA!#REF!</definedName>
    <definedName name="_\x">'[3]Bm 8'!#REF!</definedName>
    <definedName name="__________________BOR1">'[3]Bm 8'!#REF!</definedName>
    <definedName name="______________BOR1">'[3]Bm 8'!#REF!</definedName>
    <definedName name="_____________BOR1">'[3]Bm 8'!#REF!</definedName>
    <definedName name="____________BOR1">'[3]Bm 8'!#REF!</definedName>
    <definedName name="___________BOR1">'[3]Bm 8'!#REF!</definedName>
    <definedName name="__________BOR1">'[3]Bm 8'!#REF!</definedName>
    <definedName name="_________BOR1">'[3]Bm 8'!#REF!</definedName>
    <definedName name="________BOR1">'[3]Bm 8'!#REF!</definedName>
    <definedName name="________NIL1">#REF!</definedName>
    <definedName name="_______BOR1">'[3]Bm 8'!#REF!</definedName>
    <definedName name="_______NIL1">#REF!</definedName>
    <definedName name="______BOR1">'[3]Bm 8'!#REF!</definedName>
    <definedName name="______NIL1">#REF!</definedName>
    <definedName name="______xlnm._FilterDatabase">#REF!</definedName>
    <definedName name="______xlnm.Print_Area">#REF!</definedName>
    <definedName name="______xlnm.Print_Area_1">#REF!</definedName>
    <definedName name="______xlnm.Print_Area_2">#REF!</definedName>
    <definedName name="_____BOR1">'[3]Bm 8'!#REF!</definedName>
    <definedName name="_____xlnm._FilterDatabase">#REF!</definedName>
    <definedName name="_____xlnm.Print_Area">#REF!</definedName>
    <definedName name="_____xlnm.Print_Area_1">#REF!</definedName>
    <definedName name="_____xlnm.Print_Area_2">#REF!</definedName>
    <definedName name="____BOR1">'[3]Bm 8'!#REF!</definedName>
    <definedName name="____NIL1">#REF!</definedName>
    <definedName name="____xlnm._FilterDatabase">#REF!</definedName>
    <definedName name="____xlnm.Print_Area">#REF!</definedName>
    <definedName name="____xlnm.Print_Area_1">#REF!</definedName>
    <definedName name="____xlnm.Print_Area_2">#REF!</definedName>
    <definedName name="___BOR1">'[3]Bm 8'!#REF!</definedName>
    <definedName name="___NIL1">#REF!</definedName>
    <definedName name="___ta105">#REF!</definedName>
    <definedName name="___ta157">#REF!</definedName>
    <definedName name="___xlnm._FilterDatabase">#REF!</definedName>
    <definedName name="___xlnm.Print_Area">#REF!</definedName>
    <definedName name="___xlnm.Print_Area_1">#REF!</definedName>
    <definedName name="___xlnm.Print_Area_2">#REF!</definedName>
    <definedName name="__123Graph_A" hidden="1">[5]A!$AF$59:$AF$65</definedName>
    <definedName name="__123Graph_B" hidden="1">[5]A!$AG$58:$AG$64</definedName>
    <definedName name="__123Graph_D" hidden="1">'[6]Etapa Única'!$C$125:$C$134</definedName>
    <definedName name="__123Graph_E" hidden="1">'[6]Etapa Única'!$E$125:$E$134</definedName>
    <definedName name="__123Graph_X" hidden="1">[5]A!$AE$59:$AE$65</definedName>
    <definedName name="__BOR1">'[3]Bm 8'!#REF!</definedName>
    <definedName name="__NIL1">#REF!</definedName>
    <definedName name="__ta105">#REF!</definedName>
    <definedName name="__ta157">#REF!</definedName>
    <definedName name="__xlnm._FilterDatabase">#REF!</definedName>
    <definedName name="__xlnm.Print_Area">#REF!</definedName>
    <definedName name="__xlnm.Print_Area_1">#REF!</definedName>
    <definedName name="__xlnm.Print_Area_2">#REF!</definedName>
    <definedName name="_01">'[7]38'!$B$1</definedName>
    <definedName name="_02">'[7]38'!$B$2:$C$2</definedName>
    <definedName name="_03">'[7]38'!$B$3:$D$3</definedName>
    <definedName name="_04">'[7]38'!$B$4:$E$4</definedName>
    <definedName name="_05">'[7]38'!$B$5:$F$5</definedName>
    <definedName name="_06">'[7]38'!$B$6:$G$6</definedName>
    <definedName name="_07">'[7]38'!$B$7:$H$7</definedName>
    <definedName name="_08">'[7]38'!$B$8:$I$8</definedName>
    <definedName name="_09">'[7]38'!$B$9:$J$9</definedName>
    <definedName name="_10">'[7]38'!$B$10:$K$10</definedName>
    <definedName name="_11">'[7]38'!$B$11:$L$11</definedName>
    <definedName name="_12">'[7]38'!$B$12:$M$12</definedName>
    <definedName name="_13">'[7]38'!$B$13:$N$13</definedName>
    <definedName name="_14">'[7]38'!$B$14:$O$14</definedName>
    <definedName name="_15">'[7]38'!$B$15:$P$15</definedName>
    <definedName name="_16">'[7]38'!$B$16:$Q$16</definedName>
    <definedName name="_16.3___VEÍCULOS">'[8]16-EQUIP.'!#REF!</definedName>
    <definedName name="_16.4___COMBÚSTIVEL">'[8]16-EQUIP.'!#REF!</definedName>
    <definedName name="_16.5___EQUIPAMENTOS_DE_ESCRITÓRIO">'[8]16-EQUIP.'!#REF!</definedName>
    <definedName name="_17">'[7]38'!$B$17:$R$17</definedName>
    <definedName name="_17.1_MENSALISTA">'[8]17-MOI'!#REF!</definedName>
    <definedName name="_17.2___HORISTA">'[8]17-MOI'!#REF!</definedName>
    <definedName name="_18">'[7]38'!$B$18:$S$18</definedName>
    <definedName name="_18___CANTEIRO___INSTALAÇÃO___MANUTENÇÃO">#REF!</definedName>
    <definedName name="_19">'[7]38'!$B$19:$T$19</definedName>
    <definedName name="_1Excel_BuiltIn_Print_Area_3_1">#REF!</definedName>
    <definedName name="_20">'[7]38'!$B$20:$U$20</definedName>
    <definedName name="_21">'[7]38'!$B$21:$V$21</definedName>
    <definedName name="_22">'[7]38'!$B$22:$W$22</definedName>
    <definedName name="_23">'[7]38'!$B$23:$X$23</definedName>
    <definedName name="_24">'[7]38'!$B$24:$Y$24</definedName>
    <definedName name="_25">'[7]38'!$B$25:$Z$25</definedName>
    <definedName name="_26">'[7]38'!$B$26:$AA$26</definedName>
    <definedName name="_27">'[7]38'!$B$27:$AB$27</definedName>
    <definedName name="_28">'[7]38'!$B$28:$AC$28</definedName>
    <definedName name="_29">'[7]38'!$B$29:$AD$29</definedName>
    <definedName name="_2Excel_BuiltIn_Print_Titles_1_1">#REF!,#REF!</definedName>
    <definedName name="_30">'[7]38'!$B$30:$AE$30</definedName>
    <definedName name="_31">'[7]38'!$B$31:$AF$31</definedName>
    <definedName name="_32">'[7]38'!$B$32:$AG$32</definedName>
    <definedName name="_33">'[7]38'!$B$33:$AH$33</definedName>
    <definedName name="_34">'[7]38'!$B$34:$AI$34</definedName>
    <definedName name="_35">'[7]38'!$B$35:$AJ$35</definedName>
    <definedName name="_36">'[7]38'!$B$36:$AK$36</definedName>
    <definedName name="_37">'[7]38'!$B$37:$AL$37</definedName>
    <definedName name="_38">'[7]38'!$B$38:$AM$38</definedName>
    <definedName name="_39">'[7]38'!$B$39:$AN$39</definedName>
    <definedName name="_3Excel_BuiltIn_Print_Titles_1_1">#REF!,#REF!</definedName>
    <definedName name="_40">'[7]38'!$B$40:$AO$40</definedName>
    <definedName name="_41">'[7]38'!$B$41:$AP$41</definedName>
    <definedName name="_42">'[7]38'!$B$42:$AQ$42</definedName>
    <definedName name="_43">'[7]38'!$B$43:$AR$43</definedName>
    <definedName name="_44">'[7]38'!$B$44:$AS$44</definedName>
    <definedName name="_45">'[7]38'!$B$45:$AT$45</definedName>
    <definedName name="_46">'[7]38'!$B$46:$AU$46</definedName>
    <definedName name="_47">'[7]38'!$B$47:$AV$47</definedName>
    <definedName name="_48">'[7]38'!$B$48:$AW$48</definedName>
    <definedName name="_49">'[7]38'!$B$49:$AX$49</definedName>
    <definedName name="_50">'[7]38'!$B$50:$AY$50</definedName>
    <definedName name="_51">'[7]38'!$B$51:$AZ$51</definedName>
    <definedName name="_52">'[7]38'!$B$52:$BA$52</definedName>
    <definedName name="_53">'[7]38'!$B$53:$BB$53</definedName>
    <definedName name="_BOR1">'[3]Bm 8'!#REF!</definedName>
    <definedName name="_Fill" hidden="1">'[9]A.2- RESUMO'!#REF!</definedName>
    <definedName name="_Fill_1">#N/A</definedName>
    <definedName name="_Fill_2">#N/A</definedName>
    <definedName name="_Fill_3">#N/A</definedName>
    <definedName name="_Fill_4">#N/A</definedName>
    <definedName name="_FOG50">#REF!</definedName>
    <definedName name="_Key1" hidden="1">#REF!</definedName>
    <definedName name="_Key1_1">"#REF!"</definedName>
    <definedName name="_Key1_2">"#REF!"</definedName>
    <definedName name="_Key1_3">"#REF!"</definedName>
    <definedName name="_Key1_4">"#REF!"</definedName>
    <definedName name="_Key2" hidden="1">#REF!</definedName>
    <definedName name="_Key2_1">"#REF!"</definedName>
    <definedName name="_Key2_2">"#REF!"</definedName>
    <definedName name="_Key2_3">"#REF!"</definedName>
    <definedName name="_Key2_4">"#REF!"</definedName>
    <definedName name="_MM" hidden="1">#REF!</definedName>
    <definedName name="_NIL1">#REF!</definedName>
    <definedName name="_Order1" hidden="1">255</definedName>
    <definedName name="_Order2" hidden="1">255</definedName>
    <definedName name="_PVC100">#REF!</definedName>
    <definedName name="_PVC150">#REF!</definedName>
    <definedName name="_PVC50">#REF!</definedName>
    <definedName name="_PVC75">#REF!</definedName>
    <definedName name="_Sort" hidden="1">#REF!</definedName>
    <definedName name="_Sort_1">"#REF!"</definedName>
    <definedName name="_Sort_2">"#REF!"</definedName>
    <definedName name="_Sort_3">"#REF!"</definedName>
    <definedName name="_Sort_4">"#REF!"</definedName>
    <definedName name="_ta105">#REF!</definedName>
    <definedName name="_ta157">#REF!</definedName>
    <definedName name="_VBF1">#REF!</definedName>
    <definedName name="_VE1">#REF!</definedName>
    <definedName name="_VO1">[10]MEMORIAL!#REF!</definedName>
    <definedName name="_VR1">#REF!</definedName>
    <definedName name="A">#N/A</definedName>
    <definedName name="A__1">[10]MEMORIAL!#REF!</definedName>
    <definedName name="A__1_1">[10]MEMORIAL!#REF!</definedName>
    <definedName name="A__2">[10]MEMORIAL!#REF!</definedName>
    <definedName name="A__2_1">[10]MEMORIAL!#REF!</definedName>
    <definedName name="A__3">[10]MEMORIAL!#REF!</definedName>
    <definedName name="A__3_1">[10]MEMORIAL!#REF!</definedName>
    <definedName name="A__4">[10]MEMORIAL!#REF!</definedName>
    <definedName name="A__4_1">[10]MEMORIAL!#REF!</definedName>
    <definedName name="A__5">[10]MEMORIAL!#REF!</definedName>
    <definedName name="A__5_1">[10]MEMORIAL!#REF!</definedName>
    <definedName name="A__6">[10]MEMORIAL!#REF!</definedName>
    <definedName name="A__6_1">[10]MEMORIAL!#REF!</definedName>
    <definedName name="A_1">[10]MEMORIAL!#REF!</definedName>
    <definedName name="A_1_1">[10]MEMORIAL!#REF!</definedName>
    <definedName name="A_2">[10]MEMORIAL!#REF!</definedName>
    <definedName name="A_2_1">[10]MEMORIAL!#REF!</definedName>
    <definedName name="A_3">[10]MEMORIAL!#REF!</definedName>
    <definedName name="A_3_1">[10]MEMORIAL!#REF!</definedName>
    <definedName name="aa" hidden="1">{"'EI 060 02'!$A$1:$K$59"}</definedName>
    <definedName name="aaa">#REF!</definedName>
    <definedName name="aaaaaa2">#REF!,#REF!</definedName>
    <definedName name="AAAAAAAA">#REF!,#REF!</definedName>
    <definedName name="aaaaaaaaaaa">#REF!,#REF!</definedName>
    <definedName name="ABC" hidden="1">{#N/A,#N/A,FALSE,"ET-CAPA";#N/A,#N/A,FALSE,"ET-PAG1";#N/A,#N/A,FALSE,"ET-PAG2";#N/A,#N/A,FALSE,"ET-PAG3";#N/A,#N/A,FALSE,"ET-PAG4";#N/A,#N/A,FALSE,"ET-PAG5"}</definedName>
    <definedName name="ABC_1">#N/A</definedName>
    <definedName name="ABC_2">#N/A</definedName>
    <definedName name="ABC_3">#N/A</definedName>
    <definedName name="acha.coluna">#REF!</definedName>
    <definedName name="acha.dados">#REF!</definedName>
    <definedName name="acha.linha">#REF!</definedName>
    <definedName name="Adut" hidden="1">#REF!</definedName>
    <definedName name="agh">#REF!</definedName>
    <definedName name="AJUDA">#REF!</definedName>
    <definedName name="Ala">'[3]Bm 8'!#REF!</definedName>
    <definedName name="ANEXO_10_MATRIZ_DE_RESPONSABILIDADE">#REF!</definedName>
    <definedName name="APARENTE">#REF!</definedName>
    <definedName name="area">IF("#REF!="""",#REF!*#REF!,#REF!)",TRUE)</definedName>
    <definedName name="area_1">IF("#REF!="""",#REF!*#REF!,#REF!)",TRUE)</definedName>
    <definedName name="area_2">IF("#REF!="""",#REF!*#REF!,#REF!)",TRUE)</definedName>
    <definedName name="area_3">IF("#REF!="""",#REF!*#REF!,#REF!)",TRUE)</definedName>
    <definedName name="_xlnm.Print_Area" localSheetId="2">CRONOGRAMA!$C$3:$S$54</definedName>
    <definedName name="_xlnm.Print_Area" localSheetId="0">ORÇAMENTO!$A$1:$G$47</definedName>
    <definedName name="_xlnm.Print_Area">#REF!</definedName>
    <definedName name="Área_impressão_IM">#REF!</definedName>
    <definedName name="AREAABRIGO">"#REF!"</definedName>
    <definedName name="AREAABRIGO_1">"#REF!"</definedName>
    <definedName name="AREAABRIGO_2">"#REF!"</definedName>
    <definedName name="AREAABRIGO_3">"#REF!"</definedName>
    <definedName name="AREAAMBIENTAL">"#REF!"</definedName>
    <definedName name="AREAAMBIENTAL_1">"#REF!"</definedName>
    <definedName name="AREAAMBIENTAL_2">"#REF!"</definedName>
    <definedName name="AREAAMBIENTAL_3">"#REF!"</definedName>
    <definedName name="AREAFORRO">"#REF!"</definedName>
    <definedName name="AREAFORRO_1">"#REF!"</definedName>
    <definedName name="AREAFORRO_2">"#REF!"</definedName>
    <definedName name="AREAFORRO_3">"#REF!"</definedName>
    <definedName name="AREAGAIOLA">"#REF!"</definedName>
    <definedName name="AREAGAIOLA_1">"#REF!"</definedName>
    <definedName name="AREAGAIOLA_2">"#REF!"</definedName>
    <definedName name="AREAMADEIRITE">2.44*0.122</definedName>
    <definedName name="AREAPONTALETE">"#REF!"</definedName>
    <definedName name="AREAPONTALETE_1">"#REF!"</definedName>
    <definedName name="AREAPONTALETE_2">"#REF!"</definedName>
    <definedName name="AREAPONTALETE_3">"#REF!"</definedName>
    <definedName name="AREATABUA">0.75</definedName>
    <definedName name="as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_1">#N/A</definedName>
    <definedName name="asd_2">#N/A</definedName>
    <definedName name="asd_3">#N/A</definedName>
    <definedName name="ASDF">#REF!</definedName>
    <definedName name="ASFALTO">#REF!</definedName>
    <definedName name="ASFALTO_1">#REF!</definedName>
    <definedName name="ATA_DE_REUNIÃO">#REF!</definedName>
    <definedName name="ATERRO">#REF!</definedName>
    <definedName name="ATERRO_100">#REF!</definedName>
    <definedName name="AUXILIARES">#REF!</definedName>
    <definedName name="b">#REF!,#REF!</definedName>
    <definedName name="B_MEC">#REF!</definedName>
    <definedName name="Database">TEXT([11]Dados!$G$29,"mm-aaaa")</definedName>
    <definedName name="BBB">#REF!,#REF!</definedName>
    <definedName name="BBBB">#REF!,#REF!</definedName>
    <definedName name="BDD_01">#REF!</definedName>
    <definedName name="BDI_SERVIÇO_DRENAGEM">'[12]BDI-DRENAGEM'!$F$9</definedName>
    <definedName name="BF">[13]MEMORIAL!#REF!</definedName>
    <definedName name="BF_1">[14]MEMORIAL!#REF!</definedName>
    <definedName name="BLOCO">[4]PLANILHA!#REF!</definedName>
    <definedName name="BLOCRET">#REF!</definedName>
    <definedName name="BLOCRET_1">#REF!</definedName>
    <definedName name="BRUCUTU">"#REF!"</definedName>
    <definedName name="BRUCUTU_1">"#REF!"</definedName>
    <definedName name="BRUCUTU_2">"#REF!"</definedName>
    <definedName name="BRUCUTU_3">"#REF!"</definedName>
    <definedName name="cadastro">#REF!</definedName>
    <definedName name="cadm">#REF!</definedName>
    <definedName name="CAIXA">#REF!</definedName>
    <definedName name="CASH_FLOW">#REF!</definedName>
    <definedName name="CBUQ">#REF!,#REF!</definedName>
    <definedName name="cbuq2">#REF!,#REF!</definedName>
    <definedName name="ccc">#REF!,#REF!</definedName>
    <definedName name="certotototo">#REF!</definedName>
    <definedName name="ciclopico">[14]MEMORIAL!#REF!</definedName>
    <definedName name="ciclopico_1">[14]MEMORIAL!#REF!</definedName>
    <definedName name="Cliente">#REF!</definedName>
    <definedName name="Código">#REF!</definedName>
    <definedName name="codserv">#N/A</definedName>
    <definedName name="codservn">#N/A</definedName>
    <definedName name="COMP.6.2">#REF!</definedName>
    <definedName name="COMPOSICAO01">#REF!</definedName>
    <definedName name="COMPOSIÇÃO01">#REF!</definedName>
    <definedName name="COMPOSICAO01_1">#REF!</definedName>
    <definedName name="COMPOSICAO02">#REF!</definedName>
    <definedName name="COMPOSICAO02_1">#REF!</definedName>
    <definedName name="Comprimento_Equivalente">#REF!</definedName>
    <definedName name="concciclo">#REF!</definedName>
    <definedName name="concreto">#REF!</definedName>
    <definedName name="contratada">#REF!</definedName>
    <definedName name="CPU">#REF!,#REF!</definedName>
    <definedName name="CRG_01">[15]CRG!$B$1:$T$747</definedName>
    <definedName name="critério">#REF!</definedName>
    <definedName name="critério1">#REF!</definedName>
    <definedName name="CSA">#REF!</definedName>
    <definedName name="CSA_1">#REF!</definedName>
    <definedName name="CSPP">#REF!</definedName>
    <definedName name="CSPP_1">#REF!</definedName>
    <definedName name="CUSTO_ADM_LOCAL_E_MOBILIZACAO">SUMIF([16]Colar!$A:$A,"IR5101",[16]Colar!$G:$G)+SUMIF([16]Colar!$A:$A,"IR5102",[16]Colar!$G:$G)+SUMIF([16]Colar!$A:$A,"IR5103",[16]Colar!$G:$G)+SUMIF([16]Colar!$A:$A,"IR5104",[16]Colar!$G:$G)+SUMIF([16]Colar!$A:$A,"IR5105",[16]Colar!$G:$G)+SUMIF([16]Colar!$A:$A,"IR5106",[16]Colar!$G:$G)+SUMIF([16]Colar!$A:$A,"IR5107",[16]Colar!$G:$G)</definedName>
    <definedName name="CUSTO_DE_COMBUSTÍVEL_E_LUFRIFICANTES">#REF!</definedName>
    <definedName name="CUSTO_TREIN._GERAL">[16]CUSTO_ADMISSIONAL!$AB$85</definedName>
    <definedName name="d">#REF!</definedName>
    <definedName name="DADOS">#REF!</definedName>
    <definedName name="DATA">#REF!</definedName>
    <definedName name="dd">#REF!</definedName>
    <definedName name="Decréscimos">#REF!</definedName>
    <definedName name="DEFOFO">#REF!</definedName>
    <definedName name="DEFOFO100">#REF!</definedName>
    <definedName name="DEFOFO150">#REF!</definedName>
    <definedName name="DEFOFO200">#REF!</definedName>
    <definedName name="DEFOFO250">#REF!</definedName>
    <definedName name="DEFOFO300">#REF!</definedName>
    <definedName name="DIAMETRO">#REF!</definedName>
    <definedName name="DIS">[15]DIS!$C$3:$E$41</definedName>
    <definedName name="d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ng_1">#N/A</definedName>
    <definedName name="dng_2">#N/A</definedName>
    <definedName name="dng_3">#N/A</definedName>
    <definedName name="DOC">[15]DOC!$B$3:$I$137</definedName>
    <definedName name="Dólar">"#REF!"</definedName>
    <definedName name="Dólar_1">"#REF!"</definedName>
    <definedName name="Dólar_2">"#REF!"</definedName>
    <definedName name="Dólar_3">"#REF!"</definedName>
    <definedName name="DRENAGEM">#REF!</definedName>
    <definedName name="EDT">[15]CRG!$B$1:$T$746</definedName>
    <definedName name="EE" hidden="1">#REF!</definedName>
    <definedName name="EFETIVO">#REF!</definedName>
    <definedName name="EMPRE">#REF!</definedName>
    <definedName name="EQUIPAMENTO">#REF!</definedName>
    <definedName name="erewrw">#REF!</definedName>
    <definedName name="eu">#REF!</definedName>
    <definedName name="EXAME_GERAL">[16]CUSTO_ADMISSIONAL!$AB$27</definedName>
    <definedName name="EXAMES">[16]GERAL_TABELAS!$O$3:$AA$22</definedName>
    <definedName name="Excel_BuiltIn__FilterDatabase_1">#REF!</definedName>
    <definedName name="Excel_BuiltIn_Database">"$#REF!.$A$1:$E$7452"</definedName>
    <definedName name="Excel_BuiltIn_Print_Area">"$#REF!.$A$1:$F$145"</definedName>
    <definedName name="Excel_BuiltIn_Print_Area_1">"#REF!"</definedName>
    <definedName name="Excel_BuiltIn_Print_Area_1_1">#REF!</definedName>
    <definedName name="Excel_BuiltIn_Print_Area_1_2">"#REF!"</definedName>
    <definedName name="Excel_BuiltIn_Print_Area_1_3">"#REF!"</definedName>
    <definedName name="Excel_BuiltIn_Print_Area_3_1">#REF!</definedName>
    <definedName name="Excel_BuiltIn_Print_Area_3_1_1">#REF!</definedName>
    <definedName name="Excel_BuiltIn_Print_Area_4">"#REF!"</definedName>
    <definedName name="Excel_BuiltIn_Print_Area_4_1">"#REF!"</definedName>
    <definedName name="Excel_BuiltIn_Print_Area_4_2">"#REF!"</definedName>
    <definedName name="Excel_BuiltIn_Print_Area_4_3">"#REF!"</definedName>
    <definedName name="Excel_BuiltIn_Print_Area_5">"#REF!"</definedName>
    <definedName name="Excel_BuiltIn_Print_Area_5_1">"#REF!"</definedName>
    <definedName name="Excel_BuiltIn_Print_Area_5_1_1">#REF!</definedName>
    <definedName name="Excel_BuiltIn_Print_Area_5_2">"#REF!"</definedName>
    <definedName name="Excel_BuiltIn_Print_Area_5_3">"#REF!"</definedName>
    <definedName name="Excel_BuiltIn_Print_Area_6_1">#REF!</definedName>
    <definedName name="Excel_BuiltIn_Print_Area_8_1">#REF!</definedName>
    <definedName name="Excel_BuiltIn_Print_Titles_1">"#REF!"</definedName>
    <definedName name="Excel_BuiltIn_Print_Titles_1_1">"#REF!"</definedName>
    <definedName name="Excel_BuiltIn_Print_Titles_1_2">"#REF!"</definedName>
    <definedName name="Excel_BuiltIn_Print_Titles_3">#REF!</definedName>
    <definedName name="Excel_BuiltIn_Print_Titles_3_1">#REF!</definedName>
    <definedName name="Excel_BuiltIn_Print_Titles_5">#REF!</definedName>
    <definedName name="Excel_BuiltIn_Print_Titles_5_1">#REF!</definedName>
    <definedName name="Exist">#REF!</definedName>
    <definedName name="EXTENSÃO">#REF!</definedName>
    <definedName name="EXTENSÃO_1">#REF!</definedName>
    <definedName name="extred100">[17]MEMORIAL!#REF!</definedName>
    <definedName name="EXTREDE">#REF!</definedName>
    <definedName name="EXTREDE_1">#REF!</definedName>
    <definedName name="f">#REF!</definedName>
    <definedName name="Faixa">[18]BDI!$C$20:$F$20</definedName>
    <definedName name="fdfng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ng_1">#N/A</definedName>
    <definedName name="fdfng_2">#N/A</definedName>
    <definedName name="fdfng_3">#N/A</definedName>
    <definedName name="fffff" hidden="1">{"'EI 060 02'!$A$1:$K$59"}</definedName>
    <definedName name="FOFO">#REF!</definedName>
    <definedName name="FOFO150">#REF!</definedName>
    <definedName name="FOFO200">#REF!</definedName>
    <definedName name="FOFO50">#REF!</definedName>
    <definedName name="FOFO75">#REF!</definedName>
    <definedName name="FOFO80">#REF!</definedName>
    <definedName name="Fot" hidden="1">{"'EI 060 02'!$A$1:$K$59"}</definedName>
    <definedName name="fsadhtfdtgdxc">#REF!</definedName>
    <definedName name="fsdfds">#REF!</definedName>
    <definedName name="G">'[19]EAP-USINA V E VI'!$B:$B</definedName>
    <definedName name="GERAL">[1]PLANILHA!#REF!</definedName>
    <definedName name="gil">#REF!</definedName>
    <definedName name="gjg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gh_1">#N/A</definedName>
    <definedName name="gjgh_2">#N/A</definedName>
    <definedName name="gjgh_3">#N/A</definedName>
    <definedName name="Recorder">#REF!</definedName>
    <definedName name="h">[20]BDI!$E$97</definedName>
    <definedName name="HTML_CodePage" hidden="1">1252</definedName>
    <definedName name="HTML_Control" hidden="1">{"'Plan1 (2)'!$A$5:$F$63"}</definedName>
    <definedName name="HTML_Control_1">{"'Plan1 (2)'!$A$5:$F$63"}</definedName>
    <definedName name="HTML_Control_2">{"'Plan1 (2)'!$A$5:$F$63"}</definedName>
    <definedName name="HTML_Control_3">{"'Plan1 (2)'!$A$5:$F$63"}</definedName>
    <definedName name="HTML_Description" hidden="1">""</definedName>
    <definedName name="HTML_Email" hidden="1">""</definedName>
    <definedName name="HTML_Header" hidden="1">"Plan1 (2)"</definedName>
    <definedName name="HTML_LastUpdate" hidden="1">"04/03/1999"</definedName>
    <definedName name="HTML_LineAfter" hidden="1">FALSE</definedName>
    <definedName name="HTML_LineBefore" hidden="1">FALSE</definedName>
    <definedName name="HTML_Name" hidden="1">"Ana Tereza"</definedName>
    <definedName name="HTML_OBDlg2" hidden="1">TRUE</definedName>
    <definedName name="HTML_OBDlg4" hidden="1">TRUE</definedName>
    <definedName name="HTML_OS" hidden="1">0</definedName>
    <definedName name="HTML_PathFile" hidden="1">"V:\Operacao de Maquinas\INTERDIÇÕES NA VP\MeuHTML.htm"</definedName>
    <definedName name="HTML_Title" hidden="1">"TabLoc"</definedName>
    <definedName name="i">{"'Plan1 (2)'!$A$5:$F$63"}</definedName>
    <definedName name="impress">"$#REF!.$A$1:$O$42"</definedName>
    <definedName name="IMPRESSÃO">#REF!</definedName>
    <definedName name="imprimação">#REF!,#REF!</definedName>
    <definedName name="INDICE">#REF!</definedName>
    <definedName name="InhaltsvezSUMMEN">'[8]A.2- RESUMO'!#REF!</definedName>
    <definedName name="INSS">#REF!</definedName>
    <definedName name="insumo">#REF!</definedName>
    <definedName name="INSUMOS">[21]MAT!$A$3:$E$249</definedName>
    <definedName name="INVALID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INVALIDO_1">#N/A</definedName>
    <definedName name="INVALIDO_2">#N/A</definedName>
    <definedName name="INVALIDO_3">#N/A</definedName>
    <definedName name="Item">"'file://Execucao/lobo 1/Renato Lobo/234 MBR/Planilhas/Vargem Grande.xls'#$'Planilha Original'.$A$2:'file://Execucao/lobo 1/Renato Lobo/234 MBR/Planilhas/Vargem Grande.xls'#$'Planilha Original'.$X$3277"</definedName>
    <definedName name="item1">'[22]Plan 2_7'!$A$4:$R$2819</definedName>
    <definedName name="JR_PAGE_ANCHOR_0_1">#REF!</definedName>
    <definedName name="k">'[3]Bm 8'!#REF!</definedName>
    <definedName name="KKKK">#REF!,#REF!</definedName>
    <definedName name="kkkk2">#REF!,#REF!</definedName>
    <definedName name="kkkkkkk">#REF!</definedName>
    <definedName name="kkkkkkkk3">#REF!,#REF!</definedName>
    <definedName name="kl">#REF!</definedName>
    <definedName name="klkl">#REF!</definedName>
    <definedName name="KPAV">#REF!</definedName>
    <definedName name="KTER">#REF!</definedName>
    <definedName name="Laranjeiras">#REF!,#REF!</definedName>
    <definedName name="Lista">"#REF!"</definedName>
    <definedName name="lista.coluna">#REF!</definedName>
    <definedName name="lista.linha">#REF!</definedName>
    <definedName name="Lista_1">"#REF!"</definedName>
    <definedName name="Lista_2">"#REF!"</definedName>
    <definedName name="Lista_3">"#REF!"</definedName>
    <definedName name="ListaFim">"#REF!"</definedName>
    <definedName name="ListaFim_1">"#REF!"</definedName>
    <definedName name="ListaFim_2">"#REF!"</definedName>
    <definedName name="ListaFim_3">"#REF!"</definedName>
    <definedName name="LLLLL">#REF!,#REF!</definedName>
    <definedName name="lok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okar_1">#N/A</definedName>
    <definedName name="lokar_2">#N/A</definedName>
    <definedName name="lokar_3">#N/A</definedName>
    <definedName name="luis" hidden="1">{"'Plan1 (2)'!$A$5:$F$63"}</definedName>
    <definedName name="luis_1">{"'Plan1 (2)'!$A$5:$F$63"}</definedName>
    <definedName name="luis_2">{"'Plan1 (2)'!$A$5:$F$63"}</definedName>
    <definedName name="luis_3">{"'Plan1 (2)'!$A$5:$F$63"}</definedName>
    <definedName name="MATRIZ_DE_RESPONSABILIDADE">#REF!</definedName>
    <definedName name="mattubcu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tubcust_1">#N/A</definedName>
    <definedName name="mattubcust_2">#N/A</definedName>
    <definedName name="mattubcust_3">#N/A</definedName>
    <definedName name="MCOD02.020.0010">[23]MEMORIAL!#REF!</definedName>
    <definedName name="MCOD02.020.0010_1">[24]MEMORIAL!#REF!</definedName>
    <definedName name="MCOD02.020.0070">[23]MEMORIAL!#REF!</definedName>
    <definedName name="MCOD02.020.0070_1">[24]MEMORIAL!#REF!</definedName>
    <definedName name="MCOD02.030.0090">[23]MEMORIAL!#REF!</definedName>
    <definedName name="MCOD02.030.0090_1">[24]MEMORIAL!#REF!</definedName>
    <definedName name="MCOD02.030.0100">[23]MEMORIAL!#REF!</definedName>
    <definedName name="MCOD02.030.0100_1">[24]MEMORIAL!#REF!</definedName>
    <definedName name="MCOD02.040.0200">[23]MEMORIAL!#REF!</definedName>
    <definedName name="MCOD02.040.0200_1">[24]MEMORIAL!#REF!</definedName>
    <definedName name="MCOD02.040.0280">[23]MEMORIAL!#REF!</definedName>
    <definedName name="MCOD02.040.0280_1">[24]MEMORIAL!#REF!</definedName>
    <definedName name="MCOD02.040.0921">[23]MEMORIAL!#REF!</definedName>
    <definedName name="MCOD02.040.0921_1">[24]MEMORIAL!#REF!</definedName>
    <definedName name="MCOD02.040.1055">[23]MEMORIAL!#REF!</definedName>
    <definedName name="MCOD02.040.1055_1">[24]MEMORIAL!#REF!</definedName>
    <definedName name="MCOD02.040.1060">[23]MEMORIAL!#REF!</definedName>
    <definedName name="MCOD02.040.1060_1">[24]MEMORIAL!#REF!</definedName>
    <definedName name="MCOD02.040.3790">[23]MEMORIAL!#REF!</definedName>
    <definedName name="MCOD02.040.3790_1">[24]MEMORIAL!#REF!</definedName>
    <definedName name="MCOD02.040.3800">[23]MEMORIAL!#REF!</definedName>
    <definedName name="MCOD02.040.3800_1">[24]MEMORIAL!#REF!</definedName>
    <definedName name="MCOD02.040.3810">[23]MEMORIAL!#REF!</definedName>
    <definedName name="MCOD02.040.3810_1">[24]MEMORIAL!#REF!</definedName>
    <definedName name="MCOD02.040.4510">[23]MEMORIAL!#REF!</definedName>
    <definedName name="MCOD02.040.4510_1">[24]MEMORIAL!#REF!</definedName>
    <definedName name="MCOD02.040.4520">[23]MEMORIAL!#REF!</definedName>
    <definedName name="MCOD02.040.4520_1">[24]MEMORIAL!#REF!</definedName>
    <definedName name="MCOD02.040.4550">[23]MEMORIAL!#REF!</definedName>
    <definedName name="MCOD02.040.4550_1">[24]MEMORIAL!#REF!</definedName>
    <definedName name="MCOD02.040.4620">[23]MEMORIAL!#REF!</definedName>
    <definedName name="MCOD02.040.4620_1">[24]MEMORIAL!#REF!</definedName>
    <definedName name="MCOD02.040.4630">[23]MEMORIAL!#REF!</definedName>
    <definedName name="MCOD02.040.4630_1">[24]MEMORIAL!#REF!</definedName>
    <definedName name="MCOD02.040.4636">[23]MEMORIAL!#REF!</definedName>
    <definedName name="MCOD02.040.4636_1">[24]MEMORIAL!#REF!</definedName>
    <definedName name="MCOD02.040.4690">[23]MEMORIAL!#REF!</definedName>
    <definedName name="MCOD02.040.4690_1">[24]MEMORIAL!#REF!</definedName>
    <definedName name="MCOD02.040.7402">[23]MEMORIAL!#REF!</definedName>
    <definedName name="MCOD02.040.7402_1">[24]MEMORIAL!#REF!</definedName>
    <definedName name="MCOD02.040.9800">[23]MEMORIAL!#REF!</definedName>
    <definedName name="MCOD02.040.9800_1">[24]MEMORIAL!#REF!</definedName>
    <definedName name="MCOD02.040.9802">[23]MEMORIAL!#REF!</definedName>
    <definedName name="MCOD02.040.9802_1">[24]MEMORIAL!#REF!</definedName>
    <definedName name="MCOD02.040.9804">[23]MEMORIAL!#REF!</definedName>
    <definedName name="MCOD02.040.9804_1">[24]MEMORIAL!#REF!</definedName>
    <definedName name="MCOD02.110.0014">[23]MEMORIAL!#REF!</definedName>
    <definedName name="MCOD02.110.0014_1">[24]MEMORIAL!#REF!</definedName>
    <definedName name="MCOD02.110.0054">[23]MEMORIAL!#REF!</definedName>
    <definedName name="MCOD02.110.0054_1">[24]MEMORIAL!#REF!</definedName>
    <definedName name="MCOD02.110.0066">[23]MEMORIAL!#REF!</definedName>
    <definedName name="MCOD02.110.0066_1">[24]MEMORIAL!#REF!</definedName>
    <definedName name="MCOD02.110.0094">[23]MEMORIAL!#REF!</definedName>
    <definedName name="MCOD02.110.0094_1">[24]MEMORIAL!#REF!</definedName>
    <definedName name="MCOD02.110.0106">[23]MEMORIAL!#REF!</definedName>
    <definedName name="MCOD02.110.0106_1">[24]MEMORIAL!#REF!</definedName>
    <definedName name="MCOD02.110.0110">[23]MEMORIAL!#REF!</definedName>
    <definedName name="MCOD02.110.0110_1">[24]MEMORIAL!#REF!</definedName>
    <definedName name="MCOD02.110.0134">[23]MEMORIAL!#REF!</definedName>
    <definedName name="MCOD02.110.0134_1">[24]MEMORIAL!#REF!</definedName>
    <definedName name="MCOD02.110.0146">[23]MEMORIAL!#REF!</definedName>
    <definedName name="MCOD02.110.0146_1">[24]MEMORIAL!#REF!</definedName>
    <definedName name="MCOD02.110.0150">[23]MEMORIAL!#REF!</definedName>
    <definedName name="MCOD02.110.0150_1">[24]MEMORIAL!#REF!</definedName>
    <definedName name="MCOD02.110.0610">[23]MEMORIAL!#REF!</definedName>
    <definedName name="MCOD02.110.0610_1">[24]MEMORIAL!#REF!</definedName>
    <definedName name="MCOD02.110.0620">[23]MEMORIAL!#REF!</definedName>
    <definedName name="MCOD02.110.0620_1">[24]MEMORIAL!#REF!</definedName>
    <definedName name="MCOD02.110.0734">[23]MEMORIAL!#REF!</definedName>
    <definedName name="MCOD02.110.0734_1">[24]MEMORIAL!#REF!</definedName>
    <definedName name="MCOD02.110.0738">[23]MEMORIAL!#REF!</definedName>
    <definedName name="MCOD02.110.0738_1">[24]MEMORIAL!#REF!</definedName>
    <definedName name="MCOD02.110.0750">[23]MEMORIAL!#REF!</definedName>
    <definedName name="MCOD02.110.0750_1">[24]MEMORIAL!#REF!</definedName>
    <definedName name="MCOD02.110.1014">[23]MEMORIAL!#REF!</definedName>
    <definedName name="MCOD02.110.1014_1">[24]MEMORIAL!#REF!</definedName>
    <definedName name="MCOD02.110.1020">[23]MEMORIAL!#REF!</definedName>
    <definedName name="MCOD02.110.1020_1">[24]MEMORIAL!#REF!</definedName>
    <definedName name="MCOD02.110.1164">[23]MEMORIAL!#REF!</definedName>
    <definedName name="MCOD02.110.1164_1">[24]MEMORIAL!#REF!</definedName>
    <definedName name="MCOD02.110.1166">[23]MEMORIAL!#REF!</definedName>
    <definedName name="MCOD02.110.1166_1">[24]MEMORIAL!#REF!</definedName>
    <definedName name="MCOD02.110.1420">[23]MEMORIAL!#REF!</definedName>
    <definedName name="MCOD02.110.1420_1">[24]MEMORIAL!#REF!</definedName>
    <definedName name="MCOD02.110.1426">[23]MEMORIAL!#REF!</definedName>
    <definedName name="MCOD02.110.1426_1">[24]MEMORIAL!#REF!</definedName>
    <definedName name="MCOD02.110.1654">[23]MEMORIAL!#REF!</definedName>
    <definedName name="MCOD02.110.1654_1">[24]MEMORIAL!#REF!</definedName>
    <definedName name="MCOD02.110.1880">[23]MEMORIAL!#REF!</definedName>
    <definedName name="MCOD02.110.1880_1">[24]MEMORIAL!#REF!</definedName>
    <definedName name="MCOD02.110.1974">[23]MEMORIAL!#REF!</definedName>
    <definedName name="MCOD02.110.1974_1">[24]MEMORIAL!#REF!</definedName>
    <definedName name="MCOD02.110.1996">[23]MEMORIAL!#REF!</definedName>
    <definedName name="MCOD02.110.1996_1">[24]MEMORIAL!#REF!</definedName>
    <definedName name="MCOD02.110.2012">[23]MEMORIAL!#REF!</definedName>
    <definedName name="MCOD02.110.2012_1">[24]MEMORIAL!#REF!</definedName>
    <definedName name="MCOD02.110.2016">[23]MEMORIAL!#REF!</definedName>
    <definedName name="MCOD02.110.2016_1">[24]MEMORIAL!#REF!</definedName>
    <definedName name="MCOD02.110.2024">[23]MEMORIAL!#REF!</definedName>
    <definedName name="MCOD02.110.2024_1">[24]MEMORIAL!#REF!</definedName>
    <definedName name="MCOD02.110.2026">[23]MEMORIAL!#REF!</definedName>
    <definedName name="MCOD02.110.2026_1">[24]MEMORIAL!#REF!</definedName>
    <definedName name="MCOD02.110.2310">[23]MEMORIAL!#REF!</definedName>
    <definedName name="MCOD02.110.2310_1">[24]MEMORIAL!#REF!</definedName>
    <definedName name="MCOD02.110.2480">[23]MEMORIAL!#REF!</definedName>
    <definedName name="MCOD02.110.2480_1">[24]MEMORIAL!#REF!</definedName>
    <definedName name="MCOD02.110.2798">[23]MEMORIAL!#REF!</definedName>
    <definedName name="MCOD02.110.2798_1">[24]MEMORIAL!#REF!</definedName>
    <definedName name="MCOD02.110.2806">[23]MEMORIAL!#REF!</definedName>
    <definedName name="MCOD02.110.2806_1">[24]MEMORIAL!#REF!</definedName>
    <definedName name="MCOD02.110.2868">[23]MEMORIAL!#REF!</definedName>
    <definedName name="MCOD02.110.2868_1">[24]MEMORIAL!#REF!</definedName>
    <definedName name="MCOD02.110.3856">[23]MEMORIAL!#REF!</definedName>
    <definedName name="MCOD02.110.3856_1">[24]MEMORIAL!#REF!</definedName>
    <definedName name="MCOD02.110.3908">[23]MEMORIAL!#REF!</definedName>
    <definedName name="MCOD02.110.3908_1">[24]MEMORIAL!#REF!</definedName>
    <definedName name="MCOD02.110.3926">[23]MEMORIAL!#REF!</definedName>
    <definedName name="MCOD02.110.3926_1">[24]MEMORIAL!#REF!</definedName>
    <definedName name="MCOD02.110.4288">[23]MEMORIAL!#REF!</definedName>
    <definedName name="MCOD02.110.4288_1">[24]MEMORIAL!#REF!</definedName>
    <definedName name="MCOD02.110.4296">[23]MEMORIAL!#REF!</definedName>
    <definedName name="MCOD02.110.4296_1">[24]MEMORIAL!#REF!</definedName>
    <definedName name="MCOD02.110.4308">[23]MEMORIAL!#REF!</definedName>
    <definedName name="MCOD02.110.4308_1">[24]MEMORIAL!#REF!</definedName>
    <definedName name="MCOD02.110.4312">[23]MEMORIAL!#REF!</definedName>
    <definedName name="MCOD02.110.4312_1">[24]MEMORIAL!#REF!</definedName>
    <definedName name="MCOD02.110.4320">[23]MEMORIAL!#REF!</definedName>
    <definedName name="MCOD02.110.4320_1">[24]MEMORIAL!#REF!</definedName>
    <definedName name="MCOD02.110.4780">[23]MEMORIAL!#REF!</definedName>
    <definedName name="MCOD02.110.4780_1">[24]MEMORIAL!#REF!</definedName>
    <definedName name="MCOD02.120.0050">[23]MEMORIAL!#REF!</definedName>
    <definedName name="MCOD02.120.0050_1">[24]MEMORIAL!#REF!</definedName>
    <definedName name="MCOD02.120.0060">[23]MEMORIAL!#REF!</definedName>
    <definedName name="MCOD02.120.0060_1">[24]MEMORIAL!#REF!</definedName>
    <definedName name="MCOD02.120.0140">[23]MEMORIAL!#REF!</definedName>
    <definedName name="MCOD02.120.0140_1">[24]MEMORIAL!#REF!</definedName>
    <definedName name="MCOD02.130.0070">[23]MEMORIAL!#REF!</definedName>
    <definedName name="MCOD02.130.0070_1">[24]MEMORIAL!#REF!</definedName>
    <definedName name="MCOD02.130.0080">[23]MEMORIAL!#REF!</definedName>
    <definedName name="MCOD02.130.0080_1">[24]MEMORIAL!#REF!</definedName>
    <definedName name="MCOD02.130.0100">[23]MEMORIAL!#REF!</definedName>
    <definedName name="MCOD02.130.0100_1">[24]MEMORIAL!#REF!</definedName>
    <definedName name="MCOD02.140.0030">[23]MEMORIAL!#REF!</definedName>
    <definedName name="MCOD02.140.0030_1">[24]MEMORIAL!#REF!</definedName>
    <definedName name="MCOD02.140.0080">[23]MEMORIAL!#REF!</definedName>
    <definedName name="MCOD02.140.0080_1">[24]MEMORIAL!#REF!</definedName>
    <definedName name="MCOD02.140.0090">[23]MEMORIAL!#REF!</definedName>
    <definedName name="MCOD02.140.0090_1">[24]MEMORIAL!#REF!</definedName>
    <definedName name="MCOD02.160.0010">[23]MEMORIAL!#REF!</definedName>
    <definedName name="MCOD02.160.0010_1">[24]MEMORIAL!#REF!</definedName>
    <definedName name="MCOD02.160.0110">[23]MEMORIAL!#REF!</definedName>
    <definedName name="MCOD02.160.0110_1">[24]MEMORIAL!#REF!</definedName>
    <definedName name="MCOD02.180.0010">[23]MEMORIAL!#REF!</definedName>
    <definedName name="MCOD02.180.0010_1">[24]MEMORIAL!#REF!</definedName>
    <definedName name="MCOD02.210.0020">[23]MEMORIAL!#REF!</definedName>
    <definedName name="MCOD02.210.0020_1">[24]MEMORIAL!#REF!</definedName>
    <definedName name="MCOD02.210.0030">[23]MEMORIAL!#REF!</definedName>
    <definedName name="MCOD02.210.0030_1">[24]MEMORIAL!#REF!</definedName>
    <definedName name="MCOD02.210.0090">[23]MEMORIAL!#REF!</definedName>
    <definedName name="MCOD02.210.0090_1">[24]MEMORIAL!#REF!</definedName>
    <definedName name="MCOD02.210.0110">[23]MEMORIAL!#REF!</definedName>
    <definedName name="MCOD02.210.0110_1">[24]MEMORIAL!#REF!</definedName>
    <definedName name="MCOD02.210.0310">[23]MEMORIAL!#REF!</definedName>
    <definedName name="MCOD02.210.0310_1">[24]MEMORIAL!#REF!</definedName>
    <definedName name="MCOD02.210.0340">[23]MEMORIAL!#REF!</definedName>
    <definedName name="MCOD02.210.0340_1">[24]MEMORIAL!#REF!</definedName>
    <definedName name="MCOD02.210.0350">[23]MEMORIAL!#REF!</definedName>
    <definedName name="MCOD02.210.0350_1">[24]MEMORIAL!#REF!</definedName>
    <definedName name="MCOD02.210.0360">[23]MEMORIAL!#REF!</definedName>
    <definedName name="MCOD02.210.0360_1">[24]MEMORIAL!#REF!</definedName>
    <definedName name="MCOD02.210.0370">[23]MEMORIAL!#REF!</definedName>
    <definedName name="MCOD02.210.0370_1">[24]MEMORIAL!#REF!</definedName>
    <definedName name="MCOD02.210.0380">[23]MEMORIAL!#REF!</definedName>
    <definedName name="MCOD02.210.0380_1">[24]MEMORIAL!#REF!</definedName>
    <definedName name="MCOD02.210.1620">[23]MEMORIAL!#REF!</definedName>
    <definedName name="MCOD02.210.1620_1">[24]MEMORIAL!#REF!</definedName>
    <definedName name="MCOD02.210.1625">[23]MEMORIAL!#REF!</definedName>
    <definedName name="MCOD02.210.1625_1">[24]MEMORIAL!#REF!</definedName>
    <definedName name="MCOD02.210.1635">[23]MEMORIAL!#REF!</definedName>
    <definedName name="MCOD02.210.1635_1">[24]MEMORIAL!#REF!</definedName>
    <definedName name="MCOD02.210.1637">[23]MEMORIAL!#REF!</definedName>
    <definedName name="MCOD02.210.1637_1">[24]MEMORIAL!#REF!</definedName>
    <definedName name="MCOD03.020.0020">[23]MEMORIAL!#REF!</definedName>
    <definedName name="MCOD03.020.0020_1">[24]MEMORIAL!#REF!</definedName>
    <definedName name="MCOD05.150.0830">[23]MEMORIAL!#REF!</definedName>
    <definedName name="MCOD05.150.0830_1">[24]MEMORIAL!#REF!</definedName>
    <definedName name="MCOD05.150.0840">[23]MEMORIAL!#REF!</definedName>
    <definedName name="MCOD05.150.0840_1">[24]MEMORIAL!#REF!</definedName>
    <definedName name="MCODCOTADO01">[23]MEMORIAL!#REF!</definedName>
    <definedName name="MCODCOTADO01_1">[24]MEMORIAL!#REF!</definedName>
    <definedName name="MCODCOTADO02">[23]MEMORIAL!#REF!</definedName>
    <definedName name="MCODCOTADO02_1">[24]MEMORIAL!#REF!</definedName>
    <definedName name="MCODCOTADO03">[23]MEMORIAL!#REF!</definedName>
    <definedName name="MCODCOTADO03_1">[24]MEMORIAL!#REF!</definedName>
    <definedName name="MCODCOTADO04">[23]MEMORIAL!#REF!</definedName>
    <definedName name="MCODCOTADO04_1">[24]MEMORIAL!#REF!</definedName>
    <definedName name="MEDIA_SALARIOS">INDIRECT(CONCATENATE("GERAL_TABELAS!DC",(2+MATCH(,[16]GERAL_TABELAS!$CG$3:$CG$56,0))))</definedName>
    <definedName name="memoria">#REF!</definedName>
    <definedName name="MES">[15]MES!$B$3:$C$3655</definedName>
    <definedName name="MINAS">[16]GERAL_TABELAS!$B$3:$B$33</definedName>
    <definedName name="MmExcelLinker_CBF3F7D5_5F0E_4EA5_B59F_34028F0F12D2">[25]PLAN_FORN!#REF!</definedName>
    <definedName name="MOB._DESMOB._EQUIPAMENTOS">#N/A</definedName>
    <definedName name="MOB._DESMOB._PESSOAL">#N/A</definedName>
    <definedName name="Moedas">#N/A</definedName>
    <definedName name="MTOT02.020.0010">[23]MEMORIAL!#REF!</definedName>
    <definedName name="MTOT02.020.0010_1">[24]MEMORIAL!#REF!</definedName>
    <definedName name="MTOT02.020.0070">[23]MEMORIAL!#REF!</definedName>
    <definedName name="MTOT02.020.0070_1">[24]MEMORIAL!#REF!</definedName>
    <definedName name="MTOT02.030.0090">[23]MEMORIAL!#REF!</definedName>
    <definedName name="MTOT02.030.0090_1">[24]MEMORIAL!#REF!</definedName>
    <definedName name="MTOT02.030.0100">[23]MEMORIAL!#REF!</definedName>
    <definedName name="MTOT02.030.0100_1">[24]MEMORIAL!#REF!</definedName>
    <definedName name="MTOT02.040.0200">[23]MEMORIAL!#REF!</definedName>
    <definedName name="MTOT02.040.0200_1">[24]MEMORIAL!#REF!</definedName>
    <definedName name="MTOT02.040.0280">[23]MEMORIAL!#REF!</definedName>
    <definedName name="MTOT02.040.0280_1">[24]MEMORIAL!#REF!</definedName>
    <definedName name="MTOT02.040.0921">[23]MEMORIAL!#REF!</definedName>
    <definedName name="MTOT02.040.0921_1">[24]MEMORIAL!#REF!</definedName>
    <definedName name="MTOT02.040.1055">[23]MEMORIAL!#REF!</definedName>
    <definedName name="MTOT02.040.1055_1">[24]MEMORIAL!#REF!</definedName>
    <definedName name="MTOT02.040.1060">[23]MEMORIAL!#REF!</definedName>
    <definedName name="MTOT02.040.1060_1">[24]MEMORIAL!#REF!</definedName>
    <definedName name="MTOT02.040.3790">[23]MEMORIAL!#REF!</definedName>
    <definedName name="MTOT02.040.3790_1">[24]MEMORIAL!#REF!</definedName>
    <definedName name="MTOT02.040.3800">[23]MEMORIAL!#REF!</definedName>
    <definedName name="MTOT02.040.3800_1">[24]MEMORIAL!#REF!</definedName>
    <definedName name="MTOT02.040.3810">[23]MEMORIAL!#REF!</definedName>
    <definedName name="MTOT02.040.3810_1">[24]MEMORIAL!#REF!</definedName>
    <definedName name="MTOT02.040.4510">[23]MEMORIAL!#REF!</definedName>
    <definedName name="MTOT02.040.4510_1">[24]MEMORIAL!#REF!</definedName>
    <definedName name="MTOT02.040.4520">[23]MEMORIAL!#REF!</definedName>
    <definedName name="MTOT02.040.4520_1">[24]MEMORIAL!#REF!</definedName>
    <definedName name="MTOT02.040.4550">[23]MEMORIAL!#REF!</definedName>
    <definedName name="MTOT02.040.4550_1">[24]MEMORIAL!#REF!</definedName>
    <definedName name="MTOT02.040.4620">[23]MEMORIAL!#REF!</definedName>
    <definedName name="MTOT02.040.4620_1">[24]MEMORIAL!#REF!</definedName>
    <definedName name="MTOT02.040.4630">[23]MEMORIAL!#REF!</definedName>
    <definedName name="MTOT02.040.4630_1">[24]MEMORIAL!#REF!</definedName>
    <definedName name="MTOT02.040.4636">[23]MEMORIAL!#REF!</definedName>
    <definedName name="MTOT02.040.4636_1">[24]MEMORIAL!#REF!</definedName>
    <definedName name="MTOT02.040.4690">[23]MEMORIAL!#REF!</definedName>
    <definedName name="MTOT02.040.4690_1">[24]MEMORIAL!#REF!</definedName>
    <definedName name="MTOT02.040.7402">[23]MEMORIAL!#REF!</definedName>
    <definedName name="MTOT02.040.7402_1">[24]MEMORIAL!#REF!</definedName>
    <definedName name="MTOT02.040.9800">[23]MEMORIAL!#REF!</definedName>
    <definedName name="MTOT02.040.9800_1">[24]MEMORIAL!#REF!</definedName>
    <definedName name="MTOT02.040.9802">[23]MEMORIAL!#REF!</definedName>
    <definedName name="MTOT02.040.9802_1">[24]MEMORIAL!#REF!</definedName>
    <definedName name="MTOT02.040.9804">[23]MEMORIAL!#REF!</definedName>
    <definedName name="MTOT02.040.9804_1">[24]MEMORIAL!#REF!</definedName>
    <definedName name="MTOT02.110.0014">[23]MEMORIAL!#REF!</definedName>
    <definedName name="MTOT02.110.0014_1">[24]MEMORIAL!#REF!</definedName>
    <definedName name="MTOT02.110.0054">[23]MEMORIAL!#REF!</definedName>
    <definedName name="MTOT02.110.0054_1">[24]MEMORIAL!#REF!</definedName>
    <definedName name="MTOT02.110.0066">[23]MEMORIAL!#REF!</definedName>
    <definedName name="MTOT02.110.0066_1">[24]MEMORIAL!#REF!</definedName>
    <definedName name="MTOT02.110.0094">[23]MEMORIAL!#REF!</definedName>
    <definedName name="MTOT02.110.0094_1">[24]MEMORIAL!#REF!</definedName>
    <definedName name="MTOT02.110.0106">[23]MEMORIAL!#REF!</definedName>
    <definedName name="MTOT02.110.0106_1">[24]MEMORIAL!#REF!</definedName>
    <definedName name="MTOT02.110.0110">[23]MEMORIAL!#REF!</definedName>
    <definedName name="MTOT02.110.0110_1">[24]MEMORIAL!#REF!</definedName>
    <definedName name="MTOT02.110.0134">[23]MEMORIAL!#REF!</definedName>
    <definedName name="MTOT02.110.0134_1">[24]MEMORIAL!#REF!</definedName>
    <definedName name="MTOT02.110.0146">[23]MEMORIAL!#REF!</definedName>
    <definedName name="MTOT02.110.0146_1">[24]MEMORIAL!#REF!</definedName>
    <definedName name="MTOT02.110.0150">[23]MEMORIAL!#REF!</definedName>
    <definedName name="MTOT02.110.0150_1">[24]MEMORIAL!#REF!</definedName>
    <definedName name="MTOT02.110.0610">[23]MEMORIAL!#REF!</definedName>
    <definedName name="MTOT02.110.0610_1">[24]MEMORIAL!#REF!</definedName>
    <definedName name="MTOT02.110.0620">[23]MEMORIAL!#REF!</definedName>
    <definedName name="MTOT02.110.0620_1">[24]MEMORIAL!#REF!</definedName>
    <definedName name="MTOT02.110.0734">[23]MEMORIAL!#REF!</definedName>
    <definedName name="MTOT02.110.0734_1">[24]MEMORIAL!#REF!</definedName>
    <definedName name="MTOT02.110.0738">[23]MEMORIAL!#REF!</definedName>
    <definedName name="MTOT02.110.0738_1">[24]MEMORIAL!#REF!</definedName>
    <definedName name="MTOT02.110.0750">[23]MEMORIAL!#REF!</definedName>
    <definedName name="MTOT02.110.0750_1">[24]MEMORIAL!#REF!</definedName>
    <definedName name="MTOT02.110.1014">[23]MEMORIAL!#REF!</definedName>
    <definedName name="MTOT02.110.1014_1">[24]MEMORIAL!#REF!</definedName>
    <definedName name="MTOT02.110.1020">[23]MEMORIAL!#REF!</definedName>
    <definedName name="MTOT02.110.1020_1">[24]MEMORIAL!#REF!</definedName>
    <definedName name="MTOT02.110.1164">[23]MEMORIAL!#REF!</definedName>
    <definedName name="MTOT02.110.1164_1">[24]MEMORIAL!#REF!</definedName>
    <definedName name="MTOT02.110.1166">[23]MEMORIAL!#REF!</definedName>
    <definedName name="MTOT02.110.1166_1">[24]MEMORIAL!#REF!</definedName>
    <definedName name="MTOT02.110.1420">[23]MEMORIAL!#REF!</definedName>
    <definedName name="MTOT02.110.1420_1">[24]MEMORIAL!#REF!</definedName>
    <definedName name="MTOT02.110.1426">[23]MEMORIAL!#REF!</definedName>
    <definedName name="MTOT02.110.1426_1">[24]MEMORIAL!#REF!</definedName>
    <definedName name="MTOT02.110.1654">[23]MEMORIAL!#REF!</definedName>
    <definedName name="MTOT02.110.1654_1">[24]MEMORIAL!#REF!</definedName>
    <definedName name="MTOT02.110.1880">[23]MEMORIAL!#REF!</definedName>
    <definedName name="MTOT02.110.1880_1">[24]MEMORIAL!#REF!</definedName>
    <definedName name="MTOT02.110.1974">[23]MEMORIAL!#REF!</definedName>
    <definedName name="MTOT02.110.1974_1">[24]MEMORIAL!#REF!</definedName>
    <definedName name="MTOT02.110.1996">[23]MEMORIAL!#REF!</definedName>
    <definedName name="MTOT02.110.1996_1">[24]MEMORIAL!#REF!</definedName>
    <definedName name="MTOT02.110.2012">[23]MEMORIAL!#REF!</definedName>
    <definedName name="MTOT02.110.2012_1">[24]MEMORIAL!#REF!</definedName>
    <definedName name="MTOT02.110.2016">[23]MEMORIAL!#REF!</definedName>
    <definedName name="MTOT02.110.2016_1">[24]MEMORIAL!#REF!</definedName>
    <definedName name="MTOT02.110.2024">[23]MEMORIAL!#REF!</definedName>
    <definedName name="MTOT02.110.2024_1">[24]MEMORIAL!#REF!</definedName>
    <definedName name="MTOT02.110.2026">[23]MEMORIAL!#REF!</definedName>
    <definedName name="MTOT02.110.2026_1">[24]MEMORIAL!#REF!</definedName>
    <definedName name="MTOT02.110.2310">[23]MEMORIAL!#REF!</definedName>
    <definedName name="MTOT02.110.2310_1">[24]MEMORIAL!#REF!</definedName>
    <definedName name="MTOT02.110.2480">[23]MEMORIAL!#REF!</definedName>
    <definedName name="MTOT02.110.2480_1">[24]MEMORIAL!#REF!</definedName>
    <definedName name="MTOT02.110.2798">[23]MEMORIAL!#REF!</definedName>
    <definedName name="MTOT02.110.2798_1">[24]MEMORIAL!#REF!</definedName>
    <definedName name="MTOT02.110.2806">[23]MEMORIAL!#REF!</definedName>
    <definedName name="MTOT02.110.2806_1">[24]MEMORIAL!#REF!</definedName>
    <definedName name="MTOT02.110.2868">[23]MEMORIAL!#REF!</definedName>
    <definedName name="MTOT02.110.2868_1">[24]MEMORIAL!#REF!</definedName>
    <definedName name="MTOT02.110.3856">[23]MEMORIAL!#REF!</definedName>
    <definedName name="MTOT02.110.3856_1">[24]MEMORIAL!#REF!</definedName>
    <definedName name="MTOT02.110.3908">[23]MEMORIAL!#REF!</definedName>
    <definedName name="MTOT02.110.3908_1">[24]MEMORIAL!#REF!</definedName>
    <definedName name="MTOT02.110.3926">[23]MEMORIAL!#REF!</definedName>
    <definedName name="MTOT02.110.3926_1">[24]MEMORIAL!#REF!</definedName>
    <definedName name="MTOT02.110.4288">[23]MEMORIAL!#REF!</definedName>
    <definedName name="MTOT02.110.4288_1">[24]MEMORIAL!#REF!</definedName>
    <definedName name="MTOT02.110.4296">[23]MEMORIAL!#REF!</definedName>
    <definedName name="MTOT02.110.4296_1">[24]MEMORIAL!#REF!</definedName>
    <definedName name="MTOT02.110.4308">[23]MEMORIAL!#REF!</definedName>
    <definedName name="MTOT02.110.4308_1">[24]MEMORIAL!#REF!</definedName>
    <definedName name="MTOT02.110.4312">[23]MEMORIAL!#REF!</definedName>
    <definedName name="MTOT02.110.4312_1">[24]MEMORIAL!#REF!</definedName>
    <definedName name="MTOT02.110.4320">[23]MEMORIAL!#REF!</definedName>
    <definedName name="MTOT02.110.4320_1">[24]MEMORIAL!#REF!</definedName>
    <definedName name="MTOT02.110.4780">[23]MEMORIAL!#REF!</definedName>
    <definedName name="MTOT02.110.4780_1">[24]MEMORIAL!#REF!</definedName>
    <definedName name="MTOT02.110.610">[23]MEMORIAL!#REF!</definedName>
    <definedName name="MTOT02.110.610_1">[24]MEMORIAL!#REF!</definedName>
    <definedName name="MTOT02.120.0050">[23]MEMORIAL!#REF!</definedName>
    <definedName name="MTOT02.120.0050_1">[24]MEMORIAL!#REF!</definedName>
    <definedName name="MTOT02.120.0060">[23]MEMORIAL!#REF!</definedName>
    <definedName name="MTOT02.120.0060_1">[24]MEMORIAL!#REF!</definedName>
    <definedName name="MTOT02.120.0140">[23]MEMORIAL!#REF!</definedName>
    <definedName name="MTOT02.120.0140_1">[24]MEMORIAL!#REF!</definedName>
    <definedName name="MTOT02.130.0070">[23]MEMORIAL!#REF!</definedName>
    <definedName name="MTOT02.130.0070_1">[24]MEMORIAL!#REF!</definedName>
    <definedName name="MTOT02.130.0080">[23]MEMORIAL!#REF!</definedName>
    <definedName name="MTOT02.130.0080_1">[24]MEMORIAL!#REF!</definedName>
    <definedName name="MTOT02.130.0100">[23]MEMORIAL!#REF!</definedName>
    <definedName name="MTOT02.130.0100_1">[24]MEMORIAL!#REF!</definedName>
    <definedName name="MTOT02.140.0030">[23]MEMORIAL!#REF!</definedName>
    <definedName name="MTOT02.140.0030_1">[24]MEMORIAL!#REF!</definedName>
    <definedName name="MTOT02.140.0080">[23]MEMORIAL!#REF!</definedName>
    <definedName name="MTOT02.140.0080_1">[24]MEMORIAL!#REF!</definedName>
    <definedName name="MTOT02.140.0090">[23]MEMORIAL!#REF!</definedName>
    <definedName name="MTOT02.140.0090_1">[24]MEMORIAL!#REF!</definedName>
    <definedName name="MTOT02.160.0010">[23]MEMORIAL!#REF!</definedName>
    <definedName name="MTOT02.160.0010_1">[24]MEMORIAL!#REF!</definedName>
    <definedName name="MTOT02.160.0110">[23]MEMORIAL!#REF!</definedName>
    <definedName name="MTOT02.160.0110_1">[24]MEMORIAL!#REF!</definedName>
    <definedName name="MTOT02.180.0010">[23]MEMORIAL!#REF!</definedName>
    <definedName name="MTOT02.180.0010_1">[24]MEMORIAL!#REF!</definedName>
    <definedName name="MTOT02.210.0020">[23]MEMORIAL!#REF!</definedName>
    <definedName name="MTOT02.210.0020_1">[24]MEMORIAL!#REF!</definedName>
    <definedName name="MTOT02.210.0030">[23]MEMORIAL!#REF!</definedName>
    <definedName name="MTOT02.210.0030_1">[24]MEMORIAL!#REF!</definedName>
    <definedName name="MTOT02.210.0090">[23]MEMORIAL!#REF!</definedName>
    <definedName name="MTOT02.210.0090_1">[24]MEMORIAL!#REF!</definedName>
    <definedName name="MTOT02.210.0110">[23]MEMORIAL!#REF!</definedName>
    <definedName name="MTOT02.210.0110_1">[24]MEMORIAL!#REF!</definedName>
    <definedName name="MTOT02.210.0310">[23]MEMORIAL!#REF!</definedName>
    <definedName name="MTOT02.210.0310_1">[24]MEMORIAL!#REF!</definedName>
    <definedName name="MTOT02.210.0340">[23]MEMORIAL!#REF!</definedName>
    <definedName name="MTOT02.210.0340_1">[24]MEMORIAL!#REF!</definedName>
    <definedName name="MTOT02.210.0350">[23]MEMORIAL!#REF!</definedName>
    <definedName name="MTOT02.210.0350_1">[24]MEMORIAL!#REF!</definedName>
    <definedName name="MTOT02.210.0360">[23]MEMORIAL!#REF!</definedName>
    <definedName name="MTOT02.210.0360_1">[24]MEMORIAL!#REF!</definedName>
    <definedName name="MTOT02.210.0370">[23]MEMORIAL!#REF!</definedName>
    <definedName name="MTOT02.210.0370_1">[24]MEMORIAL!#REF!</definedName>
    <definedName name="MTOT02.210.0380">[23]MEMORIAL!#REF!</definedName>
    <definedName name="MTOT02.210.0380_1">[24]MEMORIAL!#REF!</definedName>
    <definedName name="MTOT02.210.1620">[23]MEMORIAL!#REF!</definedName>
    <definedName name="MTOT02.210.1620_1">[24]MEMORIAL!#REF!</definedName>
    <definedName name="MTOT02.210.1625">[23]MEMORIAL!#REF!</definedName>
    <definedName name="MTOT02.210.1625_1">[24]MEMORIAL!#REF!</definedName>
    <definedName name="MTOT02.210.1635">[23]MEMORIAL!#REF!</definedName>
    <definedName name="MTOT02.210.1635_1">[24]MEMORIAL!#REF!</definedName>
    <definedName name="MTOT02.210.1637">[23]MEMORIAL!#REF!</definedName>
    <definedName name="MTOT02.210.1637_1">[24]MEMORIAL!#REF!</definedName>
    <definedName name="MTOT02.2140.">[23]MEMORIAL!#REF!</definedName>
    <definedName name="MTOT02.2140._1">[24]MEMORIAL!#REF!</definedName>
    <definedName name="MTOT03.020.0020">[23]MEMORIAL!#REF!</definedName>
    <definedName name="MTOT03.020.0020_1">[24]MEMORIAL!#REF!</definedName>
    <definedName name="MTOT05.150.0830">[23]MEMORIAL!#REF!</definedName>
    <definedName name="MTOT05.150.0830_1">[24]MEMORIAL!#REF!</definedName>
    <definedName name="MTOT05.150.0840">[23]MEMORIAL!#REF!</definedName>
    <definedName name="MTOT05.150.0840_1">[24]MEMORIAL!#REF!</definedName>
    <definedName name="MTOTCOTADO01">[23]MEMORIAL!#REF!</definedName>
    <definedName name="MTOTCOTADO01_1">[24]MEMORIAL!#REF!</definedName>
    <definedName name="MTOTCOTADO02">[23]MEMORIAL!#REF!</definedName>
    <definedName name="MTOTCOTADO02_1">[24]MEMORIAL!#REF!</definedName>
    <definedName name="MTOTCOTADO03">[23]MEMORIAL!#REF!</definedName>
    <definedName name="MTOTCOTADO03_1">[24]MEMORIAL!#REF!</definedName>
    <definedName name="MTOTCOTADO04">[23]MEMORIAL!#REF!</definedName>
    <definedName name="MTOTCOTADO04_1">[24]MEMORIAL!#REF!</definedName>
    <definedName name="MTOTCOTADO05">[23]MEMORIAL!#REF!</definedName>
    <definedName name="MTOTCOTADO05_1">[24]MEMORIAL!#REF!</definedName>
    <definedName name="MTOTCOTADO21">[13]MEMORIAL!#REF!</definedName>
    <definedName name="MTOTCOTADO21_1">[13]MEMORIAL!#REF!</definedName>
    <definedName name="MTOTVERBA">[13]MEMORIAL!#REF!</definedName>
    <definedName name="MTOTVERBA_1">[13]MEMORIAL!#REF!</definedName>
    <definedName name="MUNICIPIOS">[16]GERAL_TABELAS!$C$37:$C$49</definedName>
    <definedName name="N__EPC">#REF!</definedName>
    <definedName name="nil">#REF!</definedName>
    <definedName name="NOME">#N/A</definedName>
    <definedName name="p">#REF!</definedName>
    <definedName name="PARALELO">#REF!</definedName>
    <definedName name="PARALELO_1">#REF!</definedName>
    <definedName name="PassaExtenso">[26]!PassaExtenso</definedName>
    <definedName name="PASSARELAS">'[3]Bm 8'!#REF!</definedName>
    <definedName name="PAVIM">#REF!</definedName>
    <definedName name="pelicano">#REF!,#REF!</definedName>
    <definedName name="pinheiros">#REF!,#REF!</definedName>
    <definedName name="pl">#REF!,#REF!</definedName>
    <definedName name="Plan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lan_1">#N/A</definedName>
    <definedName name="Plan_2">#N/A</definedName>
    <definedName name="Plan_3">#N/A</definedName>
    <definedName name="PREÇO_TOTAL_COMUM">#N/A</definedName>
    <definedName name="Print_Area_MI">#REF!</definedName>
    <definedName name="PRINT_TITLES_MI">#REF!</definedName>
    <definedName name="PROJETO">[4]PLANILHA!#REF!</definedName>
    <definedName name="q">#N/A</definedName>
    <definedName name="QE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EC_1">#N/A</definedName>
    <definedName name="QEC_2">#N/A</definedName>
    <definedName name="QEC_3">#N/A</definedName>
    <definedName name="qq">#REF!,#REF!</definedName>
    <definedName name="Quantidades_A4">#REF!</definedName>
    <definedName name="Quantidades_CAUE_A3">#REF!</definedName>
    <definedName name="RAH">#REF!</definedName>
    <definedName name="RAH_1">#REF!</definedName>
    <definedName name="REATERRO_DE_VALAS_COMPACTADO_MECANICAMENTE">#REF!</definedName>
    <definedName name="rec">#REF!,#REF!</definedName>
    <definedName name="recuper">#REF!,#REF!</definedName>
    <definedName name="rere">#REF!</definedName>
    <definedName name="resumo">#REF!</definedName>
    <definedName name="resumo2">#REF!</definedName>
    <definedName name="rfv">#REF!</definedName>
    <definedName name="rfv_1">#REF!</definedName>
    <definedName name="rpa">#REF!</definedName>
    <definedName name="rpa_1">#REF!</definedName>
    <definedName name="rpb">#REF!</definedName>
    <definedName name="rpb_1">#REF!</definedName>
    <definedName name="rpp">#REF!</definedName>
    <definedName name="rpp_1">#REF!</definedName>
    <definedName name="S" hidden="1">'[9]A.2- RESUMO'!#REF!</definedName>
    <definedName name="S_1">#N/A</definedName>
    <definedName name="S1_">#N/A</definedName>
    <definedName name="S2_">#N/A</definedName>
    <definedName name="S3_">#N/A</definedName>
    <definedName name="SALARIO_MOD">INDIRECT(CONCATENATE("GERAL_TABELAS!DD",(2+MATCH(,[16]GERAL_TABELAS!$CG$3:$CG$56,0))))</definedName>
    <definedName name="SCO">#REF!</definedName>
    <definedName name="SCOD02.010.0020">#REF!</definedName>
    <definedName name="SCOD02.010.0020_1">#REF!</definedName>
    <definedName name="SCOD02.010.0050">[23]MEMORIAL!#REF!</definedName>
    <definedName name="SCOD02.010.0050_1">[24]MEMORIAL!#REF!</definedName>
    <definedName name="SCOD02.010.0065">[23]MEMORIAL!#REF!</definedName>
    <definedName name="SCOD02.010.0065_1">[24]MEMORIAL!#REF!</definedName>
    <definedName name="SCOD02.010.0130">[23]MEMORIAL!#REF!</definedName>
    <definedName name="SCOD02.010.0130_1">[24]MEMORIAL!#REF!</definedName>
    <definedName name="SCOD03.010.0020">[23]MEMORIAL!#REF!</definedName>
    <definedName name="SCOD03.010.0020_1">[24]MEMORIAL!#REF!</definedName>
    <definedName name="SCOD03.010.0025">[23]MEMORIAL!#REF!</definedName>
    <definedName name="SCOD03.010.0025_1">[24]MEMORIAL!#REF!</definedName>
    <definedName name="SCOD03.010.0040">[23]MEMORIAL!#REF!</definedName>
    <definedName name="SCOD03.010.0040_1">[24]MEMORIAL!#REF!</definedName>
    <definedName name="SCOD03.010.0050">[23]MEMORIAL!#REF!</definedName>
    <definedName name="SCOD03.010.0050_1">[24]MEMORIAL!#REF!</definedName>
    <definedName name="SCOD03.010.0100">[23]MEMORIAL!#REF!</definedName>
    <definedName name="SCOD03.010.0100_1">[24]MEMORIAL!#REF!</definedName>
    <definedName name="SCOD03.010.0180">[23]MEMORIAL!#REF!</definedName>
    <definedName name="SCOD03.010.0180_1">[24]MEMORIAL!#REF!</definedName>
    <definedName name="SCOD03.010.0200">[23]MEMORIAL!#REF!</definedName>
    <definedName name="SCOD03.010.0200_1">[24]MEMORIAL!#REF!</definedName>
    <definedName name="SCOD04.010.0010">[14]MEMORIAL!#REF!</definedName>
    <definedName name="SCOD04.010.0010_1">[14]MEMORIAL!#REF!</definedName>
    <definedName name="SCOD04.010.0040">[14]MEMORIAL!#REF!</definedName>
    <definedName name="SCOD04.010.0040_1">[14]MEMORIAL!#REF!</definedName>
    <definedName name="SCOD04.010.0070">[14]MEMORIAL!#REF!</definedName>
    <definedName name="SCOD04.010.0070_1">[14]MEMORIAL!#REF!</definedName>
    <definedName name="SCOD04.010.0150">[14]MEMORIAL!#REF!</definedName>
    <definedName name="SCOD04.010.0150_1">[14]MEMORIAL!#REF!</definedName>
    <definedName name="SCOD04.010.0190">[14]MEMORIAL!#REF!</definedName>
    <definedName name="SCOD04.010.0190_1">[14]MEMORIAL!#REF!</definedName>
    <definedName name="SCOD04.010.0200">[14]MEMORIAL!#REF!</definedName>
    <definedName name="SCOD04.010.0200_1">[14]MEMORIAL!#REF!</definedName>
    <definedName name="SCOD04.010.0320">[23]MEMORIAL!#REF!</definedName>
    <definedName name="SCOD04.010.0320_1">[14]MEMORIAL!#REF!</definedName>
    <definedName name="SCOD04.010.0330">[23]MEMORIAL!#REF!</definedName>
    <definedName name="SCOD04.010.0330_1">[14]MEMORIAL!#REF!</definedName>
    <definedName name="SCOD04.010.0371">[23]MEMORIAL!#REF!</definedName>
    <definedName name="SCOD04.010.0371_1">[24]MEMORIAL!#REF!</definedName>
    <definedName name="SCOD04.010.0375">[23]MEMORIAL!#REF!</definedName>
    <definedName name="SCOD04.010.0375_1">[14]MEMORIAL!#REF!</definedName>
    <definedName name="SCOD04.010.0395">[23]MEMORIAL!#REF!</definedName>
    <definedName name="SCOD04.010.0395_1">[14]MEMORIAL!#REF!</definedName>
    <definedName name="SCOD04.010.0420">[14]MEMORIAL!#REF!</definedName>
    <definedName name="SCOD04.010.0420_1">[14]MEMORIAL!#REF!</definedName>
    <definedName name="SCOD04.010.0430">[14]MEMORIAL!#REF!</definedName>
    <definedName name="SCOD04.010.0430_1">[14]MEMORIAL!#REF!</definedName>
    <definedName name="SCOD05.010.0020">[23]MEMORIAL!#REF!</definedName>
    <definedName name="SCOD05.010.0020_1">[14]MEMORIAL!#REF!</definedName>
    <definedName name="SCOD08.010.0010">[14]MEMORIAL!#REF!</definedName>
    <definedName name="SCOD08.010.0010_1">[14]MEMORIAL!#REF!</definedName>
    <definedName name="SCOD08.010.0040">[14]MEMORIAL!#REF!</definedName>
    <definedName name="SCOD08.010.0040_1">[14]MEMORIAL!#REF!</definedName>
    <definedName name="SCOD08.010.0060">[23]MEMORIAL!#REF!</definedName>
    <definedName name="SCOD08.010.0060_1">[24]MEMORIAL!#REF!</definedName>
    <definedName name="SCOD08.010.0130">[14]MEMORIAL!#REF!</definedName>
    <definedName name="SCOD08.010.0130_1">[14]MEMORIAL!#REF!</definedName>
    <definedName name="SCOD08.010.0135">[23]MEMORIAL!#REF!</definedName>
    <definedName name="SCOD08.010.0135_1">[14]MEMORIAL!#REF!</definedName>
    <definedName name="SCOD08.010.0270">[23]MEMORIAL!#REF!</definedName>
    <definedName name="SCOD08.010.0270_1">[14]MEMORIAL!#REF!</definedName>
    <definedName name="SCOD09.010.0060">[23]MEMORIAL!#REF!</definedName>
    <definedName name="SCOD09.010.0060_1">[14]MEMORIAL!#REF!</definedName>
    <definedName name="SCOD09.010.0240">[23]MEMORIAL!#REF!</definedName>
    <definedName name="SCOD09.010.0240_1">[24]MEMORIAL!#REF!</definedName>
    <definedName name="SCOD09.010.0430">[23]MEMORIAL!#REF!</definedName>
    <definedName name="SCOD09.010.0430_1">[24]MEMORIAL!#REF!</definedName>
    <definedName name="SCOD09.010.0470">[23]MEMORIAL!#REF!</definedName>
    <definedName name="SCOD09.010.0470_1">[24]MEMORIAL!#REF!</definedName>
    <definedName name="SCOD09.010.0700">[23]MEMORIAL!#REF!</definedName>
    <definedName name="SCOD09.010.0700_1">[24]MEMORIAL!#REF!</definedName>
    <definedName name="SCOD10.010.0140">[23]MEMORIAL!#REF!</definedName>
    <definedName name="SCOD10.010.0140_1">[14]MEMORIAL!#REF!</definedName>
    <definedName name="SCOD10.010.0180">[23]MEMORIAL!#REF!</definedName>
    <definedName name="SCOD10.010.0180_1">[14]MEMORIAL!#REF!</definedName>
    <definedName name="SCOD10.010.0270">[23]MEMORIAL!#REF!</definedName>
    <definedName name="SCOD10.010.0270_1">[24]MEMORIAL!#REF!</definedName>
    <definedName name="SCOD10.010.0280">[23]MEMORIAL!#REF!</definedName>
    <definedName name="SCOD10.010.0280_1">[24]MEMORIAL!#REF!</definedName>
    <definedName name="SCOD10.010.0298">[14]MEMORIAL!#REF!</definedName>
    <definedName name="SCOD10.010.0298_1">[14]MEMORIAL!#REF!</definedName>
    <definedName name="SCOD10.010.0307">[23]MEMORIAL!#REF!</definedName>
    <definedName name="SCOD10.010.0307_1">[24]MEMORIAL!#REF!</definedName>
    <definedName name="SCOD10.010.0308">[23]MEMORIAL!#REF!</definedName>
    <definedName name="SCOD10.010.0308_1">[24]MEMORIAL!#REF!</definedName>
    <definedName name="SCOD10.010.0310">[23]MEMORIAL!#REF!</definedName>
    <definedName name="SCOD10.010.0310_1">[14]MEMORIAL!#REF!</definedName>
    <definedName name="SCOD10.010.0330">[23]MEMORIAL!#REF!</definedName>
    <definedName name="SCOD10.010.0330_1">[24]MEMORIAL!#REF!</definedName>
    <definedName name="SCOD10.010.0333">[23]MEMORIAL!#REF!</definedName>
    <definedName name="SCOD10.010.0333_1">[24]MEMORIAL!#REF!</definedName>
    <definedName name="SCOD10.010.0380">[23]MEMORIAL!#REF!</definedName>
    <definedName name="SCOD10.010.0380_1">[24]MEMORIAL!#REF!</definedName>
    <definedName name="SCOD10.010.0400">[23]MEMORIAL!#REF!</definedName>
    <definedName name="SCOD10.010.0400_1">[24]MEMORIAL!#REF!</definedName>
    <definedName name="SCOD10.010.0431">[23]MEMORIAL!#REF!</definedName>
    <definedName name="SCOD10.010.0431_1">[24]MEMORIAL!#REF!</definedName>
    <definedName name="SCOD10.010.1110">[14]MEMORIAL!#REF!</definedName>
    <definedName name="SCOD10.010.1110_1">[14]MEMORIAL!#REF!</definedName>
    <definedName name="SCOD12.010.0010">[14]MEMORIAL!#REF!</definedName>
    <definedName name="SCOD12.010.0010_1">[14]MEMORIAL!#REF!</definedName>
    <definedName name="SCOD12.010.0060">[23]MEMORIAL!#REF!</definedName>
    <definedName name="SCOD12.010.0060_1">[24]MEMORIAL!#REF!</definedName>
    <definedName name="SCOD12.010.0210">[23]MEMORIAL!#REF!</definedName>
    <definedName name="SCOD12.010.0210_1">[24]MEMORIAL!#REF!</definedName>
    <definedName name="SCOD12.010.0360">[23]MEMORIAL!#REF!</definedName>
    <definedName name="SCOD12.010.0360_1">[24]MEMORIAL!#REF!</definedName>
    <definedName name="SCOD12.010.0550">[23]MEMORIAL!#REF!</definedName>
    <definedName name="SCOD12.010.0550_1">[24]MEMORIAL!#REF!</definedName>
    <definedName name="SCOD13.010.0030">[23]MEMORIAL!#REF!</definedName>
    <definedName name="SCOD13.010.0030_1">[24]MEMORIAL!#REF!</definedName>
    <definedName name="SCOD13.010.0090">[23]MEMORIAL!#REF!</definedName>
    <definedName name="SCOD13.010.0090_1">[24]MEMORIAL!#REF!</definedName>
    <definedName name="SCOD13.010.0100">[14]MEMORIAL!#REF!</definedName>
    <definedName name="SCOD13.010.0100_1">[14]MEMORIAL!#REF!</definedName>
    <definedName name="SCOD13.010.0110">[23]MEMORIAL!#REF!</definedName>
    <definedName name="SCOD13.010.0110_1">[24]MEMORIAL!#REF!</definedName>
    <definedName name="SCOD13.010.1200">[23]MEMORIAL!#REF!</definedName>
    <definedName name="SCOD13.010.1200_1">[24]MEMORIAL!#REF!</definedName>
    <definedName name="SCOD15.010.0010">[23]MEMORIAL!#REF!</definedName>
    <definedName name="SCOD15.010.0010_1">[24]MEMORIAL!#REF!</definedName>
    <definedName name="SCOD15.010.0055">[23]MEMORIAL!#REF!</definedName>
    <definedName name="SCOD15.010.0055_1">[24]MEMORIAL!#REF!</definedName>
    <definedName name="SCOD15.010.0140">[23]MEMORIAL!#REF!</definedName>
    <definedName name="SCOD15.010.0140_1">[24]MEMORIAL!#REF!</definedName>
    <definedName name="SCOD15.010.0181">[23]MEMORIAL!#REF!</definedName>
    <definedName name="SCOD15.010.0181_1">[24]MEMORIAL!#REF!</definedName>
    <definedName name="SCOD15.010.0270">[23]MEMORIAL!#REF!</definedName>
    <definedName name="SCOD15.010.0270_1">[24]MEMORIAL!#REF!</definedName>
    <definedName name="SCOD15.010.0280">[23]MEMORIAL!#REF!</definedName>
    <definedName name="SCOD15.010.0280_1">[14]MEMORIAL!#REF!</definedName>
    <definedName name="SCOD15.010.0290">[14]MEMORIAL!#REF!</definedName>
    <definedName name="SCOD15.010.0290_1">[14]MEMORIAL!#REF!</definedName>
    <definedName name="SCOD16.010.0010">[23]MEMORIAL!#REF!</definedName>
    <definedName name="SCOD16.010.0010_1">[14]MEMORIAL!#REF!</definedName>
    <definedName name="SCOD16.010.0060">[23]MEMORIAL!#REF!</definedName>
    <definedName name="SCOD16.010.0060_1">[24]MEMORIAL!#REF!</definedName>
    <definedName name="SCOD16.010.0110">[23]MEMORIAL!#REF!</definedName>
    <definedName name="SCOD16.010.0110_1">[24]MEMORIAL!#REF!</definedName>
    <definedName name="SCOD16.010.0120">[23]MEMORIAL!#REF!</definedName>
    <definedName name="SCOD16.010.0120_1">[24]MEMORIAL!#REF!</definedName>
    <definedName name="SCOD16.010.0170">[23]MEMORIAL!#REF!</definedName>
    <definedName name="SCOD16.010.0170_1">[24]MEMORIAL!#REF!</definedName>
    <definedName name="SCOD17.010.0080">[23]MEMORIAL!#REF!</definedName>
    <definedName name="SCOD17.010.0080_1">[24]MEMORIAL!#REF!</definedName>
    <definedName name="SCOD17.010.0100">[14]MEMORIAL!#REF!</definedName>
    <definedName name="SCOD17.010.0100_1">[14]MEMORIAL!#REF!</definedName>
    <definedName name="SCOD17.010.0150">[23]MEMORIAL!#REF!</definedName>
    <definedName name="SCOD17.010.0150_1">[24]MEMORIAL!#REF!</definedName>
    <definedName name="SCOD17.010.0290">[23]MEMORIAL!#REF!</definedName>
    <definedName name="SCOD17.010.0290_1">[24]MEMORIAL!#REF!</definedName>
    <definedName name="SCOD17.010.0390">[23]MEMORIAL!#REF!</definedName>
    <definedName name="SCOD17.010.0390_1">[24]MEMORIAL!#REF!</definedName>
    <definedName name="SCOD17.010.0436">[14]MEMORIAL!#REF!</definedName>
    <definedName name="SCOD17.010.0436_1">[14]MEMORIAL!#REF!</definedName>
    <definedName name="SCOD17.010.0437">[23]MEMORIAL!#REF!</definedName>
    <definedName name="SCOD17.010.0437_1">[24]MEMORIAL!#REF!</definedName>
    <definedName name="SCOD17.010.0602">[23]MEMORIAL!#REF!</definedName>
    <definedName name="SCOD17.010.0602_1">[24]MEMORIAL!#REF!</definedName>
    <definedName name="SCODCOMPOSIÇÃO01">[17]MEMORIAL!#REF!</definedName>
    <definedName name="SCODCOMPOSIÇÃO01A">[13]MEMORIAL!#REF!</definedName>
    <definedName name="SCODCOMPOSIÇÃO02">[13]MEMORIAL!#REF!</definedName>
    <definedName name="SCODCOTADO01">[14]MEMORIAL!#REF!</definedName>
    <definedName name="SCODCOTADO01_1">[14]MEMORIAL!#REF!</definedName>
    <definedName name="SCODCOTADO02">[14]MEMORIAL!#REF!</definedName>
    <definedName name="SCODCOTADO02_1">[14]MEMORIAL!#REF!</definedName>
    <definedName name="SCODCOTADO03">[14]MEMORIAL!#REF!</definedName>
    <definedName name="SCODCOTADO03_1">[14]MEMORIAL!#REF!</definedName>
    <definedName name="SCODCOTADO04">[14]MEMORIAL!#REF!</definedName>
    <definedName name="SCODCOTADO04_1">[14]MEMORIAL!#REF!</definedName>
    <definedName name="SCODCOTADO05">[14]MEMORIAL!#REF!</definedName>
    <definedName name="SCODCOTADO05_1">[14]MEMORIAL!#REF!</definedName>
    <definedName name="SCODCOTADO06">[14]MEMORIAL!#REF!</definedName>
    <definedName name="SCODCOTADO06_1">[14]MEMORIAL!#REF!</definedName>
    <definedName name="SCODVERBA01">[13]MEMORIAL!#REF!</definedName>
    <definedName name="SCODVERBA01_1">[14]MEMORIAL!#REF!</definedName>
    <definedName name="SCOMPOS01">[13]MEMORIAL!#REF!</definedName>
    <definedName name="SCOMPOS01_1">[14]MEMORIAL!#REF!</definedName>
    <definedName name="SEM">[15]SEM!$C$3:$D$535</definedName>
    <definedName name="SEMANAS">'[27]Gauss Civil'!#REF!</definedName>
    <definedName name="SERVI">[28]Serviços!$A$3:$F$1403</definedName>
    <definedName name="serviço">#REF!</definedName>
    <definedName name="SERVIÇOS">#REF!</definedName>
    <definedName name="SERVIX">'[29]PLANILHA DE QUANT. E CUSTOS A'!#REF!</definedName>
    <definedName name="solver_lin" hidden="1">0</definedName>
    <definedName name="solver_num" hidden="1">0</definedName>
    <definedName name="solver_rel1" hidden="1">3</definedName>
    <definedName name="solver_rhs1" hidden="1">0</definedName>
    <definedName name="solver_tmp" hidden="1">0</definedName>
    <definedName name="solver_typ" hidden="1">1</definedName>
    <definedName name="solver_val" hidden="1">0</definedName>
    <definedName name="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_1">#N/A</definedName>
    <definedName name="ss_2">#N/A</definedName>
    <definedName name="ss_3">#N/A</definedName>
    <definedName name="sssss">#REF!</definedName>
    <definedName name="STOT01.010.0020">[14]MEMORIAL!#REF!</definedName>
    <definedName name="STOT01.010.0020_1">[14]MEMORIAL!#REF!</definedName>
    <definedName name="STOT01.050.0040">[14]MEMORIAL!#REF!</definedName>
    <definedName name="STOT01.050.0040_1">[14]MEMORIAL!#REF!</definedName>
    <definedName name="STOT01.110.0010">[14]MEMORIAL!#REF!</definedName>
    <definedName name="STOT01.110.0010_1">[14]MEMORIAL!#REF!</definedName>
    <definedName name="STOT01.110.0295">[14]MEMORIAL!#REF!</definedName>
    <definedName name="STOT01.110.0295_1">[14]MEMORIAL!#REF!</definedName>
    <definedName name="STOT01.110.0720">[14]MEMORIAL!#REF!</definedName>
    <definedName name="STOT01.110.0720_1">[14]MEMORIAL!#REF!</definedName>
    <definedName name="STOT01.120.O22O">[14]MEMORIAL!#REF!</definedName>
    <definedName name="STOT01.120.O22O_1">[14]MEMORIAL!#REF!</definedName>
    <definedName name="STOT01.150.0130">[14]MEMORIAL!#REF!</definedName>
    <definedName name="STOT01.150.0190">[14]MEMORIAL!#REF!</definedName>
    <definedName name="STOT01.150.0190_1">[14]MEMORIAL!#REF!</definedName>
    <definedName name="STOT01.250.0020">[14]MEMORIAL!#REF!</definedName>
    <definedName name="STOT01.250.0020_1">[14]MEMORIAL!#REF!</definedName>
    <definedName name="STOT01.250.0040">[14]MEMORIAL!#REF!</definedName>
    <definedName name="STOT01.250.0040_1">[14]MEMORIAL!#REF!</definedName>
    <definedName name="STOT01.250.0340">[14]MEMORIAL!#REF!</definedName>
    <definedName name="STOT01.250.0340_1">[14]MEMORIAL!#REF!</definedName>
    <definedName name="STOT01.2500040">[14]MEMORIAL!#REF!</definedName>
    <definedName name="STOT01.2500040_1">[14]MEMORIAL!#REF!</definedName>
    <definedName name="STOT02.010.0020">#REF!</definedName>
    <definedName name="STOT02.010.0020_1">[14]MEMORIAL!#REF!</definedName>
    <definedName name="STOT02.010.0030">[14]MEMORIAL!#REF!</definedName>
    <definedName name="STOT02.010.0030_1">[14]MEMORIAL!#REF!</definedName>
    <definedName name="STOT02.010.0050">[23]MEMORIAL!#REF!</definedName>
    <definedName name="STOT02.010.0050_1">[23]MEMORIAL!#REF!</definedName>
    <definedName name="STOT02.010.0060">[14]MEMORIAL!#REF!</definedName>
    <definedName name="STOT02.010.0060_1">[14]MEMORIAL!#REF!</definedName>
    <definedName name="STOT02.010.0065">[23]MEMORIAL!#REF!</definedName>
    <definedName name="STOT02.010.0065_1">[14]MEMORIAL!#REF!</definedName>
    <definedName name="STOT02.010.0080">[14]MEMORIAL!#REF!</definedName>
    <definedName name="STOT02.010.0080_1">[14]MEMORIAL!#REF!</definedName>
    <definedName name="STOT02.010.0090">[14]MEMORIAL!#REF!</definedName>
    <definedName name="STOT02.010.0090_1">[14]MEMORIAL!#REF!</definedName>
    <definedName name="STOT02.010.0130">[23]MEMORIAL!#REF!</definedName>
    <definedName name="STOT02.010.0130_1">[23]MEMORIAL!#REF!</definedName>
    <definedName name="STOT02.010.0140">[14]MEMORIAL!#REF!</definedName>
    <definedName name="STOT02.010.0140_1">[14]MEMORIAL!#REF!</definedName>
    <definedName name="STOT02.010.0150">[14]MEMORIAL!#REF!</definedName>
    <definedName name="STOT02.010.0150_1">[14]MEMORIAL!#REF!</definedName>
    <definedName name="STOT02.020.0020">[14]MEMORIAL!#REF!</definedName>
    <definedName name="STOT02.020.0020_1">[14]MEMORIAL!#REF!</definedName>
    <definedName name="STOT02.040.0320">[14]MEMORIAL!#REF!</definedName>
    <definedName name="STOT02.040.0320_1">[14]MEMORIAL!#REF!</definedName>
    <definedName name="STOT02.040.3910">[14]MEMORIAL!#REF!</definedName>
    <definedName name="STOT02.040.3910_1">[14]MEMORIAL!#REF!</definedName>
    <definedName name="STOT02.040.3930">[14]MEMORIAL!#REF!</definedName>
    <definedName name="STOT02.040.3930_1">[14]MEMORIAL!#REF!</definedName>
    <definedName name="STOT02.040.7438">[14]MEMORIAL!#REF!</definedName>
    <definedName name="STOT02.040.7438_1">[14]MEMORIAL!#REF!</definedName>
    <definedName name="STOT02.110.0136">[14]MEMORIAL!#REF!</definedName>
    <definedName name="STOT02.110.0136_1">[14]MEMORIAL!#REF!</definedName>
    <definedName name="STOT02.110.0736">[14]MEMORIAL!#REF!</definedName>
    <definedName name="STOT02.110.0736_1">[14]MEMORIAL!#REF!</definedName>
    <definedName name="STOT02.110.1866">[14]MEMORIAL!#REF!</definedName>
    <definedName name="STOT02.110.1866_1">[14]MEMORIAL!#REF!</definedName>
    <definedName name="STOT02.110.2021">[14]MEMORIAL!#REF!</definedName>
    <definedName name="STOT02.110.2021_1">[14]MEMORIAL!#REF!</definedName>
    <definedName name="STOT02.110.2070">[14]MEMORIAL!#REF!</definedName>
    <definedName name="STOT02.110.2070_1">[14]MEMORIAL!#REF!</definedName>
    <definedName name="STOT02.110.2284">[14]MEMORIAL!#REF!</definedName>
    <definedName name="STOT02.110.2284_1">[14]MEMORIAL!#REF!</definedName>
    <definedName name="STOT02.110.2758">[14]MEMORIAL!#REF!</definedName>
    <definedName name="STOT02.110.2758_1">[14]MEMORIAL!#REF!</definedName>
    <definedName name="STOT02.110.3862">[14]MEMORIAL!#REF!</definedName>
    <definedName name="STOT02.110.3862_1">[14]MEMORIAL!#REF!</definedName>
    <definedName name="STOT02.110.3868">[14]MEMORIAL!#REF!</definedName>
    <definedName name="STOT02.110.3926">[14]MEMORIAL!#REF!</definedName>
    <definedName name="STOT02.110.3926_1">[14]MEMORIAL!#REF!</definedName>
    <definedName name="STOT02.110.4292">[14]MEMORIAL!#REF!</definedName>
    <definedName name="STOT02.110.4292_1">[14]MEMORIAL!#REF!</definedName>
    <definedName name="STOT02.110.4760">[14]MEMORIAL!#REF!</definedName>
    <definedName name="STOT02.110.4760_1">[14]MEMORIAL!#REF!</definedName>
    <definedName name="STOT02.120.0010">[14]MEMORIAL!#REF!</definedName>
    <definedName name="STOT02.120.0010_1">[14]MEMORIAL!#REF!</definedName>
    <definedName name="STOT02.120.0040">[14]MEMORIAL!#REF!</definedName>
    <definedName name="STOT02.120.0040_1">[14]MEMORIAL!#REF!</definedName>
    <definedName name="STOT02.140.0040">[14]MEMORIAL!#REF!</definedName>
    <definedName name="STOT02.140.0040_1">[14]MEMORIAL!#REF!</definedName>
    <definedName name="STOT02.160.0010">[14]MEMORIAL!#REF!</definedName>
    <definedName name="STOT02.160.0010_1">[14]MEMORIAL!#REF!</definedName>
    <definedName name="STOT02.160.0075">[14]MEMORIAL!#REF!</definedName>
    <definedName name="STOT02.160.0075_1">[14]MEMORIAL!#REF!</definedName>
    <definedName name="STOT02.210.0030">[14]MEMORIAL!#REF!</definedName>
    <definedName name="STOT02.210.0030_1">[14]MEMORIAL!#REF!</definedName>
    <definedName name="STOT02.210.0110">[14]MEMORIAL!#REF!</definedName>
    <definedName name="STOT02.210.0110_1">[14]MEMORIAL!#REF!</definedName>
    <definedName name="STOT02.210.0290">[14]MEMORIAL!#REF!</definedName>
    <definedName name="STOT02.210.0290_1">[14]MEMORIAL!#REF!</definedName>
    <definedName name="STOT02.210.0320">[14]MEMORIAL!#REF!</definedName>
    <definedName name="STOT02.210.0320_1">[14]MEMORIAL!#REF!</definedName>
    <definedName name="STOT03.010.0020">[23]MEMORIAL!#REF!</definedName>
    <definedName name="STOT03.010.0020_1">[14]MEMORIAL!#REF!</definedName>
    <definedName name="STOT03.010.0025">[23]MEMORIAL!#REF!</definedName>
    <definedName name="STOT03.010.0025_1">[14]MEMORIAL!#REF!</definedName>
    <definedName name="STOT03.010.0040">[23]MEMORIAL!#REF!</definedName>
    <definedName name="STOT03.010.0040_1">[24]MEMORIAL!#REF!</definedName>
    <definedName name="STOT03.010.0050">[23]MEMORIAL!#REF!</definedName>
    <definedName name="STOT03.010.0050_1">[24]MEMORIAL!#REF!</definedName>
    <definedName name="STOT03.010.0100">[23]MEMORIAL!#REF!</definedName>
    <definedName name="STOT03.010.0100_1">[23]MEMORIAL!#REF!</definedName>
    <definedName name="STOT03.010.0140">[14]MEMORIAL!#REF!</definedName>
    <definedName name="STOT03.010.0140_1">[14]MEMORIAL!#REF!</definedName>
    <definedName name="STOT03.010.0160">[14]MEMORIAL!#REF!</definedName>
    <definedName name="STOT03.010.0160_1">[14]MEMORIAL!#REF!</definedName>
    <definedName name="STOT03.010.0170">[14]MEMORIAL!#REF!</definedName>
    <definedName name="STOT03.010.0170_1">[14]MEMORIAL!#REF!</definedName>
    <definedName name="STOT03.010.0180">[23]MEMORIAL!#REF!</definedName>
    <definedName name="STOT03.010.0180_1">[14]MEMORIAL!#REF!</definedName>
    <definedName name="STOT03.010.0190">[14]MEMORIAL!#REF!</definedName>
    <definedName name="STOT03.010.0190_1">[14]MEMORIAL!#REF!</definedName>
    <definedName name="STOT03.010.0200">[23]MEMORIAL!#REF!</definedName>
    <definedName name="STOT03.010.0200_1">[14]MEMORIAL!#REF!</definedName>
    <definedName name="STOT04.010.0010">[14]MEMORIAL!#REF!</definedName>
    <definedName name="STOT04.010.0010_1">[14]MEMORIAL!#REF!</definedName>
    <definedName name="STOT04.010.0040">[14]MEMORIAL!#REF!</definedName>
    <definedName name="STOT04.010.0040_1">[14]MEMORIAL!#REF!</definedName>
    <definedName name="STOT04.010.0070">[14]MEMORIAL!#REF!</definedName>
    <definedName name="STOT04.010.0070_1">[14]MEMORIAL!#REF!</definedName>
    <definedName name="STOT04.010.0150">[14]MEMORIAL!#REF!</definedName>
    <definedName name="STOT04.010.0150_1">[14]MEMORIAL!#REF!</definedName>
    <definedName name="STOT04.010.0190">[14]MEMORIAL!#REF!</definedName>
    <definedName name="STOT04.010.0190_1">[14]MEMORIAL!#REF!</definedName>
    <definedName name="STOT04.010.0200">[14]MEMORIAL!#REF!</definedName>
    <definedName name="STOT04.010.0200_1">[14]MEMORIAL!#REF!</definedName>
    <definedName name="STOT04.010.0290">#REF!</definedName>
    <definedName name="STOT04.010.0290_1">[30]MEMORIAL!#REF!</definedName>
    <definedName name="STOT04.010.0320">[23]MEMORIAL!#REF!</definedName>
    <definedName name="STOT04.010.0320_1">[14]MEMORIAL!#REF!</definedName>
    <definedName name="stot04.010.0330">#REF!</definedName>
    <definedName name="STOT04.010.0330_1">[14]MEMORIAL!#REF!</definedName>
    <definedName name="STOT04.010.0371">[23]MEMORIAL!#REF!</definedName>
    <definedName name="STOT04.010.0371_1">[24]MEMORIAL!#REF!</definedName>
    <definedName name="STOT04.010.0375">[23]MEMORIAL!#REF!</definedName>
    <definedName name="STOT04.010.0375_1">[14]MEMORIAL!#REF!</definedName>
    <definedName name="STOT04.010.0395">[23]MEMORIAL!#REF!</definedName>
    <definedName name="STOT04.010.0395_1">[14]MEMORIAL!#REF!</definedName>
    <definedName name="STOT04.010.0420">[14]MEMORIAL!#REF!</definedName>
    <definedName name="STOT04.010.0420_1">[14]MEMORIAL!#REF!</definedName>
    <definedName name="STOT04.010.0430">[14]MEMORIAL!#REF!</definedName>
    <definedName name="STOT04.010.0430_1">[14]MEMORIAL!#REF!</definedName>
    <definedName name="STOT05.010.0020">[23]MEMORIAL!#REF!</definedName>
    <definedName name="STOT05.010.0020_1">[14]MEMORIAL!#REF!</definedName>
    <definedName name="STOT05.110.0005">[14]MEMORIAL!#REF!</definedName>
    <definedName name="STOT05.110.0005_1">[14]MEMORIAL!#REF!</definedName>
    <definedName name="STOT05.110.0420">[14]MEMORIAL!#REF!</definedName>
    <definedName name="STOT05.110.0420_1">[14]MEMORIAL!#REF!</definedName>
    <definedName name="STOT05.110.1300">[14]MEMORIAL!#REF!</definedName>
    <definedName name="STOT05.110.1300_1">[14]MEMORIAL!#REF!</definedName>
    <definedName name="STOT05.110.1565">[14]MEMORIAL!#REF!</definedName>
    <definedName name="STOT05.110.1565_1">[14]MEMORIAL!#REF!</definedName>
    <definedName name="STOT05.110.1590">[14]MEMORIAL!#REF!</definedName>
    <definedName name="STOT05.110.1590_1">[14]MEMORIAL!#REF!</definedName>
    <definedName name="STOT05.110.1620">[14]MEMORIAL!#REF!</definedName>
    <definedName name="STOT05.120.0060">[14]MEMORIAL!#REF!</definedName>
    <definedName name="STOT05.120.0060_1">[14]MEMORIAL!#REF!</definedName>
    <definedName name="STOT06.010.0010">[14]MEMORIAL!#REF!</definedName>
    <definedName name="STOT06.010.0010_1">[14]MEMORIAL!#REF!</definedName>
    <definedName name="STOT08.010.0010">[14]MEMORIAL!#REF!</definedName>
    <definedName name="STOT08.010.0010_1">[14]MEMORIAL!#REF!</definedName>
    <definedName name="STOT08.010.0040">[14]MEMORIAL!#REF!</definedName>
    <definedName name="STOT08.010.0040_1">[14]MEMORIAL!#REF!</definedName>
    <definedName name="STOT08.010.0060">[23]MEMORIAL!#REF!</definedName>
    <definedName name="STOT08.010.0060_1">[24]MEMORIAL!#REF!</definedName>
    <definedName name="STOT08.010.0120">[23]MEMORIAL!#REF!</definedName>
    <definedName name="STOT08.010.0120_1">[14]MEMORIAL!#REF!</definedName>
    <definedName name="STOT08.010.0130">[14]MEMORIAL!#REF!</definedName>
    <definedName name="STOT08.010.0130_1">[14]MEMORIAL!#REF!</definedName>
    <definedName name="STOT08.010.0135">[23]MEMORIAL!#REF!</definedName>
    <definedName name="STOT08.010.0135_1">[14]MEMORIAL!#REF!</definedName>
    <definedName name="STOT08.010.0190">[14]MEMORIAL!#REF!</definedName>
    <definedName name="STOT08.010.0190_1">[14]MEMORIAL!#REF!</definedName>
    <definedName name="STOT08.010.0270">[23]MEMORIAL!#REF!</definedName>
    <definedName name="STOT08.010.0270_1">[14]MEMORIAL!#REF!</definedName>
    <definedName name="STOT080.010.0350">[14]MEMORIAL!#REF!</definedName>
    <definedName name="STOT080.010.0350_1">[14]MEMORIAL!#REF!</definedName>
    <definedName name="STOT09.010.0060">[23]MEMORIAL!#REF!</definedName>
    <definedName name="STOT09.010.0060_1">[14]MEMORIAL!#REF!</definedName>
    <definedName name="STOT09.010.0070">[14]MEMORIAL!#REF!</definedName>
    <definedName name="STOT09.010.0070_1">[14]MEMORIAL!#REF!</definedName>
    <definedName name="STOT09.010.0240">[23]MEMORIAL!#REF!</definedName>
    <definedName name="STOT09.010.0240_1">[14]MEMORIAL!#REF!</definedName>
    <definedName name="STOT09.010.0380">[14]MEMORIAL!#REF!</definedName>
    <definedName name="STOT09.010.0380_1">[14]MEMORIAL!#REF!</definedName>
    <definedName name="STOT09.010.0430">[23]MEMORIAL!#REF!</definedName>
    <definedName name="STOT09.010.0430_1">[14]MEMORIAL!#REF!</definedName>
    <definedName name="STOT09.010.0470">[23]MEMORIAL!#REF!</definedName>
    <definedName name="STOT09.010.0470_1">[14]MEMORIAL!#REF!</definedName>
    <definedName name="STOT09.010.0700">[23]MEMORIAL!#REF!</definedName>
    <definedName name="STOT09.010.0700_1">[14]MEMORIAL!#REF!</definedName>
    <definedName name="STOT10.010.0140">[23]MEMORIAL!#REF!</definedName>
    <definedName name="STOT10.010.0140_1">[14]MEMORIAL!#REF!</definedName>
    <definedName name="STOT10.010.0150">[14]MEMORIAL!#REF!</definedName>
    <definedName name="STOT10.010.0150_1">[14]MEMORIAL!#REF!</definedName>
    <definedName name="STOT10.010.0180">[23]MEMORIAL!#REF!</definedName>
    <definedName name="STOT10.010.0180_1">[14]MEMORIAL!#REF!</definedName>
    <definedName name="STOT10.010.0270">[23]MEMORIAL!#REF!</definedName>
    <definedName name="STOT10.010.0270_1">[24]MEMORIAL!#REF!</definedName>
    <definedName name="STOT10.010.0280">[23]MEMORIAL!#REF!</definedName>
    <definedName name="STOT10.010.0280_1">[14]MEMORIAL!#REF!</definedName>
    <definedName name="STOT10.010.0290">[14]MEMORIAL!#REF!</definedName>
    <definedName name="STOT10.010.0290_1">[14]MEMORIAL!#REF!</definedName>
    <definedName name="STOT10.010.0298">[14]MEMORIAL!#REF!</definedName>
    <definedName name="STOT10.010.0298_1">[14]MEMORIAL!#REF!</definedName>
    <definedName name="STOT10.010.0307">[23]MEMORIAL!#REF!</definedName>
    <definedName name="STOT10.010.0307_1">[14]MEMORIAL!#REF!</definedName>
    <definedName name="STOT10.010.0308">[23]MEMORIAL!#REF!</definedName>
    <definedName name="STOT10.010.0308_1">[14]MEMORIAL!#REF!</definedName>
    <definedName name="STOT10.010.0310">[23]MEMORIAL!#REF!</definedName>
    <definedName name="STOT10.010.0310_1">[14]MEMORIAL!#REF!</definedName>
    <definedName name="STOT10.010.0330">[23]MEMORIAL!#REF!</definedName>
    <definedName name="STOT10.010.0330_1">[14]MEMORIAL!#REF!</definedName>
    <definedName name="STOT10.010.0333">[23]MEMORIAL!#REF!</definedName>
    <definedName name="STOT10.010.0333_1">[14]MEMORIAL!#REF!</definedName>
    <definedName name="STOT10.010.0350">[14]MEMORIAL!#REF!</definedName>
    <definedName name="STOT10.010.0350_1">[14]MEMORIAL!#REF!</definedName>
    <definedName name="STOT10.010.0380">[23]MEMORIAL!#REF!</definedName>
    <definedName name="STOT10.010.0380_1">[14]MEMORIAL!#REF!</definedName>
    <definedName name="STOT10.010.0400">[23]MEMORIAL!#REF!</definedName>
    <definedName name="STOT10.010.0400_1">[14]MEMORIAL!#REF!</definedName>
    <definedName name="STOT10.010.0431">[23]MEMORIAL!#REF!</definedName>
    <definedName name="STOT10.010.0431_1">[14]MEMORIAL!#REF!</definedName>
    <definedName name="STOT10.010.1100">[14]MEMORIAL!#REF!</definedName>
    <definedName name="STOT10.010.1100_1">[14]MEMORIAL!#REF!</definedName>
    <definedName name="STOT10.010.1110">[14]MEMORIAL!#REF!</definedName>
    <definedName name="STOT10.010.1110_1">[14]MEMORIAL!#REF!</definedName>
    <definedName name="STOT12.010.0010">[14]MEMORIAL!#REF!</definedName>
    <definedName name="STOT12.010.0010_1">[14]MEMORIAL!#REF!</definedName>
    <definedName name="STOT12.010.0050">[14]MEMORIAL!#REF!</definedName>
    <definedName name="STOT12.010.0050_1">[14]MEMORIAL!#REF!</definedName>
    <definedName name="STOT12.010.0060">[23]MEMORIAL!#REF!</definedName>
    <definedName name="STOT12.010.0060_1">[14]MEMORIAL!#REF!</definedName>
    <definedName name="STOT12.010.0210">[23]MEMORIAL!#REF!</definedName>
    <definedName name="STOT12.010.0210_1">[14]MEMORIAL!#REF!</definedName>
    <definedName name="STOT12.010.0300">[14]MEMORIAL!#REF!</definedName>
    <definedName name="STOT12.010.0300_1">[14]MEMORIAL!#REF!</definedName>
    <definedName name="STOT12.010.0340">[14]MEMORIAL!#REF!</definedName>
    <definedName name="STOT12.010.0340_1">[14]MEMORIAL!#REF!</definedName>
    <definedName name="STOT12.010.0360">[23]MEMORIAL!#REF!</definedName>
    <definedName name="STOT12.010.0360_1">[14]MEMORIAL!#REF!</definedName>
    <definedName name="STOT12.010.0550">[23]MEMORIAL!#REF!</definedName>
    <definedName name="STOT12.010.0550_1">[14]MEMORIAL!#REF!</definedName>
    <definedName name="STOT13.010.0030">[23]MEMORIAL!#REF!</definedName>
    <definedName name="STOT13.010.0030_1">[24]MEMORIAL!#REF!</definedName>
    <definedName name="STOT13.010.0040">[14]MEMORIAL!#REF!</definedName>
    <definedName name="STOT13.010.0040_1">[14]MEMORIAL!#REF!</definedName>
    <definedName name="STOT13.010.0090">[23]MEMORIAL!#REF!</definedName>
    <definedName name="STOT13.010.0090_1">[14]MEMORIAL!#REF!</definedName>
    <definedName name="STOT13.010.0100">[14]MEMORIAL!#REF!</definedName>
    <definedName name="STOT13.010.0100_1">[14]MEMORIAL!#REF!</definedName>
    <definedName name="STOT13.010.0110">[23]MEMORIAL!#REF!</definedName>
    <definedName name="STOT13.010.0110_1">[14]MEMORIAL!#REF!</definedName>
    <definedName name="STOT13.010.0350">[14]MEMORIAL!#REF!</definedName>
    <definedName name="STOT13.010.0350_1">[14]MEMORIAL!#REF!</definedName>
    <definedName name="STOT13.010.0360">[14]MEMORIAL!#REF!</definedName>
    <definedName name="STOT13.010.0360_1">[14]MEMORIAL!#REF!</definedName>
    <definedName name="STOT13.010.0380">[14]MEMORIAL!#REF!</definedName>
    <definedName name="STOT13.010.0380_1">[14]MEMORIAL!#REF!</definedName>
    <definedName name="STOT13.010.0410">[14]MEMORIAL!#REF!</definedName>
    <definedName name="STOT13.010.0410_1">[14]MEMORIAL!#REF!</definedName>
    <definedName name="STOT13.010.0860">[14]MEMORIAL!#REF!</definedName>
    <definedName name="STOT13.010.0860_1">[14]MEMORIAL!#REF!</definedName>
    <definedName name="STOT13.010.0880">[14]MEMORIAL!#REF!</definedName>
    <definedName name="STOT13.010.0880_1">[14]MEMORIAL!#REF!</definedName>
    <definedName name="STOT13.010.1200">[23]MEMORIAL!#REF!</definedName>
    <definedName name="STOT13.010.1200_1">[14]MEMORIAL!#REF!</definedName>
    <definedName name="STOT15.010.0010">#REF!</definedName>
    <definedName name="STOT15.010.0010_1">[24]MEMORIAL!#REF!</definedName>
    <definedName name="STOT15.010.0040">#REF!</definedName>
    <definedName name="STOT15.010.0040_1">[30]MEMORIAL!#REF!</definedName>
    <definedName name="STOT15.010.0055">#REF!</definedName>
    <definedName name="STOT15.010.0055_1">[24]MEMORIAL!#REF!</definedName>
    <definedName name="STOT15.010.0140">[23]MEMORIAL!#REF!</definedName>
    <definedName name="STOT15.010.0140_1">[24]MEMORIAL!#REF!</definedName>
    <definedName name="STOT15.010.0181">[23]MEMORIAL!#REF!</definedName>
    <definedName name="STOT15.010.0181_1">[24]MEMORIAL!#REF!</definedName>
    <definedName name="STOT15.010.0270">[23]MEMORIAL!#REF!</definedName>
    <definedName name="STOT15.010.0270_1">[14]MEMORIAL!#REF!</definedName>
    <definedName name="STOT15.010.0280">[23]MEMORIAL!#REF!</definedName>
    <definedName name="STOT15.010.0280_1">[14]MEMORIAL!#REF!</definedName>
    <definedName name="STOT15.010.0290">[14]MEMORIAL!#REF!</definedName>
    <definedName name="STOT15.010.0290_1">[14]MEMORIAL!#REF!</definedName>
    <definedName name="STOT16.010.0010">[23]MEMORIAL!#REF!</definedName>
    <definedName name="STOT16.010.0010_1">[14]MEMORIAL!#REF!</definedName>
    <definedName name="STOT16.010.0060">[23]MEMORIAL!#REF!</definedName>
    <definedName name="STOT16.010.0060_1">[14]MEMORIAL!#REF!</definedName>
    <definedName name="STOT16.010.0110">[23]MEMORIAL!#REF!</definedName>
    <definedName name="STOT16.010.0110_1">[14]MEMORIAL!#REF!</definedName>
    <definedName name="STOT16.010.0120">[23]MEMORIAL!#REF!</definedName>
    <definedName name="STOT16.010.0120_1">[14]MEMORIAL!#REF!</definedName>
    <definedName name="STOT16.010.0150">[14]MEMORIAL!#REF!</definedName>
    <definedName name="STOT16.010.0150_1">[14]MEMORIAL!#REF!</definedName>
    <definedName name="STOT16.010.0170">[23]MEMORIAL!#REF!</definedName>
    <definedName name="STOT16.010.0170_1">[14]MEMORIAL!#REF!</definedName>
    <definedName name="STOT17.010.0080">[23]MEMORIAL!#REF!</definedName>
    <definedName name="STOT17.010.0080_1">[14]MEMORIAL!#REF!</definedName>
    <definedName name="STOT17.010.0100">[14]MEMORIAL!#REF!</definedName>
    <definedName name="STOT17.010.0100_1">[14]MEMORIAL!#REF!</definedName>
    <definedName name="STOT17.010.0120">[14]MEMORIAL!#REF!</definedName>
    <definedName name="STOT17.010.0120_1">[14]MEMORIAL!#REF!</definedName>
    <definedName name="STOT17.010.0150">[23]MEMORIAL!#REF!</definedName>
    <definedName name="STOT17.010.0150_1">[14]MEMORIAL!#REF!</definedName>
    <definedName name="STOT17.010.0290">[23]MEMORIAL!#REF!</definedName>
    <definedName name="STOT17.010.0290_1">[14]MEMORIAL!#REF!</definedName>
    <definedName name="STOT17.010.0350">[14]MEMORIAL!#REF!</definedName>
    <definedName name="STOT17.010.0350_1">[14]MEMORIAL!#REF!</definedName>
    <definedName name="STOT17.010.0390">[23]MEMORIAL!#REF!</definedName>
    <definedName name="STOT17.010.0390_1">[24]MEMORIAL!#REF!</definedName>
    <definedName name="STOT17.010.0437">[23]MEMORIAL!#REF!</definedName>
    <definedName name="STOT17.010.0437_1">[24]MEMORIAL!#REF!</definedName>
    <definedName name="STOT17.010.0602">[23]MEMORIAL!#REF!</definedName>
    <definedName name="STOT17.010.0602_1">[24]MEMORIAL!#REF!</definedName>
    <definedName name="STOTCOMPOS01">[23]MEMORIAL!#REF!</definedName>
    <definedName name="STOTCOMPOS01_1">[24]MEMORIAL!#REF!</definedName>
    <definedName name="t">[20]BDI!$E$85</definedName>
    <definedName name="tab">[20]recursos!$A$2:$E$58</definedName>
    <definedName name="tabela">#REF!</definedName>
    <definedName name="tabela1">#REF!</definedName>
    <definedName name="TableName">"Dummy"</definedName>
    <definedName name="TABREC">'[31]TABELA RECURSOS'!$A$1:$G$142</definedName>
    <definedName name="teca1">#REF!,#REF!</definedName>
    <definedName name="TECNICA">#REF!</definedName>
    <definedName name="tera">#REF!,#REF!</definedName>
    <definedName name="TERRA">#REF!</definedName>
    <definedName name="TERRA_1">#REF!</definedName>
    <definedName name="TERRAPL">#REF!</definedName>
    <definedName name="TEST">'[32]17-MOI'!#REF!</definedName>
    <definedName name="teste">#REF!</definedName>
    <definedName name="TITULOS">#REF!</definedName>
    <definedName name="TOT">'[3]Bm 8'!#REF!</definedName>
    <definedName name="TOTAL">#REF!</definedName>
    <definedName name="TOTALMATERIAL">#REF!</definedName>
    <definedName name="TOTALMATERIAL_1">#REF!</definedName>
    <definedName name="TOTALSERVIÇO">'[33]Serviços Água'!#REF!</definedName>
    <definedName name="TOTALSERVIÇO_1">#REF!</definedName>
    <definedName name="TOTFASE">'[33]Serviços Água'!#REF!</definedName>
    <definedName name="TOTFASE_1">'[34]Rede de Distribuição de Água'!#REF!</definedName>
    <definedName name="TOTFASE_5">'[35]Rede de Distribuição de Água'!#REF!</definedName>
    <definedName name="TOTFASE_6">'[35]Rede de Distribuição de Água'!#REF!</definedName>
    <definedName name="TREINAMENTO_RAC">[16]GERAL_TABELAS!$BS$3:$CD$46</definedName>
    <definedName name="ttttttt">#REF!</definedName>
    <definedName name="tudo">"$#REF!.$A$7:$G$67"</definedName>
    <definedName name="V0">#N/A</definedName>
    <definedName name="VAA">#REF!</definedName>
    <definedName name="VAA_1">#REF!</definedName>
    <definedName name="VALOR_ADITIVO">#REF!</definedName>
    <definedName name="VALOR_CONTRATO">#REF!</definedName>
    <definedName name="Valores">#REF!</definedName>
    <definedName name="VALORES_VALORES_Listar">#REF!</definedName>
    <definedName name="VAT">[13]MEMORIAL!#REF!</definedName>
    <definedName name="VAT_1">[14]MEMORIAL!#REF!</definedName>
    <definedName name="VB1.0">#REF!</definedName>
    <definedName name="VB1.1">#REF!</definedName>
    <definedName name="VB1.3">#REF!</definedName>
    <definedName name="VB2.0">#REF!</definedName>
    <definedName name="VB2.1">#REF!</definedName>
    <definedName name="VB2.10">#REF!</definedName>
    <definedName name="VB2.2">#REF!</definedName>
    <definedName name="VB2.3">#REF!</definedName>
    <definedName name="VB2.4">#REF!</definedName>
    <definedName name="VB2.5">#REF!</definedName>
    <definedName name="VB2.6">#REF!</definedName>
    <definedName name="VB2.7">#REF!</definedName>
    <definedName name="VB2.8">#REF!</definedName>
    <definedName name="VB2.9">#REF!</definedName>
    <definedName name="VB3.0">#REF!</definedName>
    <definedName name="VB3.1">#REF!</definedName>
    <definedName name="VB3.2">#REF!</definedName>
    <definedName name="VB3.3">#REF!</definedName>
    <definedName name="VB3.4">#REF!</definedName>
    <definedName name="VB3.5">#REF!</definedName>
    <definedName name="VB3.6">#REF!</definedName>
    <definedName name="VB3.7">#REF!</definedName>
    <definedName name="VB4.0">#REF!</definedName>
    <definedName name="VB4.1">#REF!</definedName>
    <definedName name="VB4.2">#REF!</definedName>
    <definedName name="VB4.3">#REF!</definedName>
    <definedName name="VB4.3.1">#REF!</definedName>
    <definedName name="VB4.3.2">#REF!</definedName>
    <definedName name="VB4.4">#REF!</definedName>
    <definedName name="VB4.5">#REF!</definedName>
    <definedName name="VB5.0">#REF!</definedName>
    <definedName name="VB5.1">#REF!</definedName>
    <definedName name="VB5.2">#REF!</definedName>
    <definedName name="VB6.0">#REF!</definedName>
    <definedName name="VB6.1">#REF!</definedName>
    <definedName name="VB6.2">#REF!</definedName>
    <definedName name="VB6.2.1">#REF!</definedName>
    <definedName name="VB6.2.2">#REF!</definedName>
    <definedName name="VB6.2.3">#REF!</definedName>
    <definedName name="VB6.3">#REF!</definedName>
    <definedName name="VB6.3.1">#REF!</definedName>
    <definedName name="VB6.3.2">#REF!</definedName>
    <definedName name="VB6.4">#REF!</definedName>
    <definedName name="VB6.4.1">#REF!</definedName>
    <definedName name="VB6.4.2">#REF!</definedName>
    <definedName name="VB6.4.3">#REF!</definedName>
    <definedName name="VB6.4.4">#REF!</definedName>
    <definedName name="VB6.4.5">#REF!</definedName>
    <definedName name="VB6.5">#REF!</definedName>
    <definedName name="VB6.6">#REF!</definedName>
    <definedName name="VB6.7">#REF!</definedName>
    <definedName name="VB6.8">#REF!</definedName>
    <definedName name="VB6.8.1">#REF!</definedName>
    <definedName name="VB6.8.2">#REF!</definedName>
    <definedName name="VB6.8.3">#REF!</definedName>
    <definedName name="VB6.8.4">#REF!</definedName>
    <definedName name="VB6.8.5">#REF!</definedName>
    <definedName name="VB6.8.6">#REF!</definedName>
    <definedName name="VB6.8.7">#REF!</definedName>
    <definedName name="VB6.8.8">#REF!</definedName>
    <definedName name="VB6.8.9">#REF!</definedName>
    <definedName name="VBF">#REF!</definedName>
    <definedName name="VBF_1">#REF!</definedName>
    <definedName name="ve">#REF!</definedName>
    <definedName name="ve_1">#REF!</definedName>
    <definedName name="VE1_1">#REF!</definedName>
    <definedName name="VEC">#REF!</definedName>
    <definedName name="Vk">#N/A</definedName>
    <definedName name="VO">#REF!</definedName>
    <definedName name="VO_1">#REF!</definedName>
    <definedName name="VO1_1">[10]MEMORIAL!#REF!</definedName>
    <definedName name="VOC">#REF!</definedName>
    <definedName name="Vol_Estrutural">[13]MEMORIAL!#REF!</definedName>
    <definedName name="Vol_Estrutural_1">[24]MEMORIAL!#REF!</definedName>
    <definedName name="VOLCON">[13]MEMORIAL!#REF!</definedName>
    <definedName name="VOLCON_1">[13]MEMORIAL!#REF!</definedName>
    <definedName name="VOLCONC">[23]MEMORIAL!#REF!</definedName>
    <definedName name="VOLCONC_1">[24]MEMORIAL!#REF!</definedName>
    <definedName name="Volume">#REF!</definedName>
    <definedName name="vr">#REF!</definedName>
    <definedName name="VR_1">#REF!</definedName>
    <definedName name="VRC">#REF!</definedName>
    <definedName name="VTE">[13]MEMORIAL!#REF!</definedName>
    <definedName name="VTE_1">[14]MEMORIAL!#REF!</definedName>
    <definedName name="wrn.GERAL." hidden="1">{#N/A,#N/A,FALSE,"ET-CAPA";#N/A,#N/A,FALSE,"ET-PAG1";#N/A,#N/A,FALSE,"ET-PAG2";#N/A,#N/A,FALSE,"ET-PAG3";#N/A,#N/A,FALSE,"ET-PAG4";#N/A,#N/A,FALSE,"ET-PAG5"}</definedName>
    <definedName name="wrn.GERAL._1">#N/A</definedName>
    <definedName name="wrn.GERAL._2">#N/A</definedName>
    <definedName name="wrn.GERAL._3">#N/A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>#N/A</definedName>
    <definedName name="wrn.PENDENCIAS._2">#N/A</definedName>
    <definedName name="wrn.PENDENCIAS._3">#N/A</definedName>
    <definedName name="wrn.RELAT_EAP." hidden="1">{#N/A,#N/A,FALSE,"EAP";#N/A,#N/A,FALSE,"CURVA AV.FÍSICO";#N/A,#N/A,FALSE,"CURVA AV.FINANC."}</definedName>
    <definedName name="ws">#REF!</definedName>
    <definedName name="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_1">#N/A</definedName>
    <definedName name="x_2">#N/A</definedName>
    <definedName name="x_3">#N/A</definedName>
    <definedName name="xx">#REF!,#REF!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_1">#N/A</definedName>
    <definedName name="xxx_2">#N/A</definedName>
    <definedName name="xxx_3">#N/A</definedName>
    <definedName name="XXX2">#REF!,#REF!</definedName>
    <definedName name="xxxxx">#REF!,#REF!</definedName>
    <definedName name="xxxxxxx">#REF!,#REF!</definedName>
    <definedName name="xxxxxxxxx">#REF!,#REF!</definedName>
    <definedName name="ZZZZZB2">#REF!,#REF!</definedName>
    <definedName name="zzzzzzz">#REF!,#REF!</definedName>
    <definedName name="ZZZZZZZZZZ2">#REF!,#REF!</definedName>
    <definedName name="ZZZZZZZZZZZ">#REF!,#REF!</definedName>
    <definedName name="ZZZZZZZZZZZZZZZZZZZZZZZZ">#REF!,#REF!</definedName>
    <definedName name="_xlnm.Print_Area" localSheetId="3">'CRONOGRAMA FISICO FINANCEIRO'!$B$2:$AB$43</definedName>
  </definedNames>
  <calcPr calcId="144525"/>
</workbook>
</file>

<file path=xl/sharedStrings.xml><?xml version="1.0" encoding="utf-8"?>
<sst xmlns="http://schemas.openxmlformats.org/spreadsheetml/2006/main" count="537" uniqueCount="192">
  <si>
    <t>PREFEITURA MUNICIPAL SANTA MARIA DE JETIBÁ/ES</t>
  </si>
  <si>
    <t>PLANILHA ORÇAMENTÁRIA</t>
  </si>
  <si>
    <t>Obra:</t>
  </si>
  <si>
    <r>
      <rPr>
        <sz val="9"/>
        <color rgb="FF000000"/>
        <rFont val="Calibri"/>
        <charset val="134"/>
      </rPr>
      <t>PAVIMENTAÇÃO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ASFALTICA</t>
    </r>
  </si>
  <si>
    <t>Trecho:</t>
  </si>
  <si>
    <t>PROJETOS PARA PAVIMENTAÇÃO E DRENAGEM DE DIVERSAS RUAS DO PERIMETRO URBANO</t>
  </si>
  <si>
    <t>DATA BASE: DER nov/2012 corrigida com indices FGV de jan/2022</t>
  </si>
  <si>
    <t>BDI</t>
  </si>
  <si>
    <t>Município:</t>
  </si>
  <si>
    <r>
      <rPr>
        <sz val="9"/>
        <color rgb="FF000000"/>
        <rFont val="Calibri"/>
        <charset val="134"/>
      </rPr>
      <t>SANTA MARIA DE JETIBÁ / ES</t>
    </r>
    <r>
      <rPr>
        <sz val="9"/>
        <color rgb="FF000000"/>
        <rFont val="Times New Roman"/>
        <charset val="134"/>
      </rPr>
      <t xml:space="preserve">                                                                                                                   </t>
    </r>
  </si>
  <si>
    <t>CÓDIGO</t>
  </si>
  <si>
    <r>
      <rPr>
        <b/>
        <sz val="9"/>
        <color rgb="FF000000"/>
        <rFont val="Calibri"/>
        <charset val="134"/>
      </rPr>
      <t>DESCRIÇÃO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DOS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SERVIÇOS</t>
    </r>
  </si>
  <si>
    <t>UNID.</t>
  </si>
  <si>
    <t>QUANT.</t>
  </si>
  <si>
    <t>PREÇOS</t>
  </si>
  <si>
    <r>
      <rPr>
        <b/>
        <sz val="7"/>
        <color rgb="FF000000"/>
        <rFont val="Calibri"/>
        <charset val="134"/>
      </rPr>
      <t>D</t>
    </r>
    <r>
      <rPr>
        <b/>
        <sz val="7"/>
        <color rgb="FF000000"/>
        <rFont val="Calibri"/>
        <charset val="134"/>
      </rPr>
      <t>E</t>
    </r>
    <r>
      <rPr>
        <b/>
        <sz val="7"/>
        <color rgb="FF000000"/>
        <rFont val="Calibri"/>
        <charset val="134"/>
      </rPr>
      <t>S</t>
    </r>
    <r>
      <rPr>
        <b/>
        <sz val="7"/>
        <color rgb="FF000000"/>
        <rFont val="Calibri"/>
        <charset val="134"/>
      </rPr>
      <t>C</t>
    </r>
    <r>
      <rPr>
        <b/>
        <sz val="7"/>
        <color rgb="FF000000"/>
        <rFont val="Calibri"/>
        <charset val="134"/>
      </rPr>
      <t>R</t>
    </r>
    <r>
      <rPr>
        <b/>
        <sz val="7"/>
        <color rgb="FF000000"/>
        <rFont val="Calibri"/>
        <charset val="134"/>
      </rPr>
      <t>I</t>
    </r>
    <r>
      <rPr>
        <b/>
        <sz val="7"/>
        <color rgb="FF000000"/>
        <rFont val="Calibri"/>
        <charset val="134"/>
      </rPr>
      <t>Ç</t>
    </r>
    <r>
      <rPr>
        <b/>
        <sz val="7"/>
        <color rgb="FF000000"/>
        <rFont val="Calibri"/>
        <charset val="134"/>
      </rPr>
      <t>Ã</t>
    </r>
    <r>
      <rPr>
        <b/>
        <sz val="7"/>
        <color rgb="FF000000"/>
        <rFont val="Calibri"/>
        <charset val="134"/>
      </rPr>
      <t>O</t>
    </r>
    <r>
      <rPr>
        <b/>
        <sz val="7"/>
        <color rgb="FF000000"/>
        <rFont val="Times New Roman"/>
        <charset val="134"/>
      </rPr>
      <t xml:space="preserve"> </t>
    </r>
    <r>
      <rPr>
        <b/>
        <sz val="7"/>
        <color rgb="FF000000"/>
        <rFont val="Calibri"/>
        <charset val="134"/>
      </rPr>
      <t>D</t>
    </r>
    <r>
      <rPr>
        <b/>
        <sz val="7"/>
        <color rgb="FF000000"/>
        <rFont val="Calibri"/>
        <charset val="134"/>
      </rPr>
      <t>O</t>
    </r>
    <r>
      <rPr>
        <b/>
        <sz val="7"/>
        <color rgb="FF000000"/>
        <rFont val="Calibri"/>
        <charset val="134"/>
      </rPr>
      <t>S</t>
    </r>
    <r>
      <rPr>
        <b/>
        <sz val="7"/>
        <color rgb="FF000000"/>
        <rFont val="Times New Roman"/>
        <charset val="134"/>
      </rPr>
      <t xml:space="preserve"> </t>
    </r>
    <r>
      <rPr>
        <b/>
        <sz val="7"/>
        <color rgb="FF000000"/>
        <rFont val="Calibri"/>
        <charset val="134"/>
      </rPr>
      <t>S</t>
    </r>
    <r>
      <rPr>
        <b/>
        <sz val="7"/>
        <color rgb="FF000000"/>
        <rFont val="Calibri"/>
        <charset val="134"/>
      </rPr>
      <t>E</t>
    </r>
    <r>
      <rPr>
        <b/>
        <sz val="7"/>
        <color rgb="FF000000"/>
        <rFont val="Calibri"/>
        <charset val="134"/>
      </rPr>
      <t>R</t>
    </r>
    <r>
      <rPr>
        <b/>
        <sz val="7"/>
        <color rgb="FF000000"/>
        <rFont val="Calibri"/>
        <charset val="134"/>
      </rPr>
      <t>V</t>
    </r>
    <r>
      <rPr>
        <b/>
        <sz val="7"/>
        <color rgb="FF000000"/>
        <rFont val="Calibri"/>
        <charset val="134"/>
      </rPr>
      <t>I</t>
    </r>
    <r>
      <rPr>
        <b/>
        <sz val="7"/>
        <color rgb="FF000000"/>
        <rFont val="Calibri"/>
        <charset val="134"/>
      </rPr>
      <t>Ç</t>
    </r>
    <r>
      <rPr>
        <b/>
        <sz val="7"/>
        <color rgb="FF000000"/>
        <rFont val="Calibri"/>
        <charset val="134"/>
      </rPr>
      <t>O</t>
    </r>
    <r>
      <rPr>
        <b/>
        <sz val="7"/>
        <color rgb="FF000000"/>
        <rFont val="Calibri"/>
        <charset val="134"/>
      </rPr>
      <t>S</t>
    </r>
  </si>
  <si>
    <t>QUANTIDADE</t>
  </si>
  <si>
    <t>UNIT. S/BDI</t>
  </si>
  <si>
    <t>UNIT. C/ BDI 31,96%</t>
  </si>
  <si>
    <t>TOTAIS</t>
  </si>
  <si>
    <r>
      <rPr>
        <b/>
        <sz val="9"/>
        <color rgb="FF000000"/>
        <rFont val="Calibri"/>
        <charset val="134"/>
      </rPr>
      <t>SERVIÇOS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DE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CONSULTORIA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-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LEVANTAMENTOS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TOPOGRÁFICOS</t>
    </r>
  </si>
  <si>
    <r>
      <rPr>
        <b/>
        <sz val="9"/>
        <color rgb="FF000000"/>
        <rFont val="Calibri"/>
        <charset val="134"/>
      </rPr>
      <t>ESTUDOS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E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SONDAGENS</t>
    </r>
  </si>
  <si>
    <r>
      <rPr>
        <sz val="9"/>
        <color rgb="FF000000"/>
        <rFont val="Calibri"/>
        <charset val="134"/>
      </rPr>
      <t>Implantação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de</t>
    </r>
    <r>
      <rPr>
        <sz val="9"/>
        <color rgb="FF000000"/>
        <rFont val="Times New Roman"/>
        <charset val="134"/>
      </rPr>
      <t xml:space="preserve">  </t>
    </r>
    <r>
      <rPr>
        <sz val="9"/>
        <color rgb="FF000000"/>
        <rFont val="Calibri"/>
        <charset val="134"/>
      </rPr>
      <t>base</t>
    </r>
    <r>
      <rPr>
        <sz val="9"/>
        <color rgb="FF000000"/>
        <rFont val="Times New Roman"/>
        <charset val="134"/>
      </rPr>
      <t xml:space="preserve">  </t>
    </r>
    <r>
      <rPr>
        <sz val="9"/>
        <color rgb="FF000000"/>
        <rFont val="Calibri"/>
        <charset val="134"/>
      </rPr>
      <t>(par</t>
    </r>
    <r>
      <rPr>
        <sz val="9"/>
        <color rgb="FF000000"/>
        <rFont val="Times New Roman"/>
        <charset val="134"/>
      </rPr>
      <t xml:space="preserve">  </t>
    </r>
    <r>
      <rPr>
        <sz val="9"/>
        <color rgb="FF000000"/>
        <rFont val="Calibri"/>
        <charset val="134"/>
      </rPr>
      <t>de</t>
    </r>
    <r>
      <rPr>
        <sz val="9"/>
        <color rgb="FF000000"/>
        <rFont val="Times New Roman"/>
        <charset val="134"/>
      </rPr>
      <t xml:space="preserve">  </t>
    </r>
    <r>
      <rPr>
        <sz val="9"/>
        <color rgb="FF000000"/>
        <rFont val="Calibri"/>
        <charset val="134"/>
      </rPr>
      <t>marcos)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de</t>
    </r>
    <r>
      <rPr>
        <sz val="9"/>
        <color rgb="FF000000"/>
        <rFont val="Times New Roman"/>
        <charset val="134"/>
      </rPr>
      <t xml:space="preserve">  </t>
    </r>
    <r>
      <rPr>
        <sz val="9"/>
        <color rgb="FF000000"/>
        <rFont val="Calibri"/>
        <charset val="134"/>
      </rPr>
      <t>concreto,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georreferenciados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com
GPS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de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dupla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frequência,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inclusive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pós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processamento</t>
    </r>
  </si>
  <si>
    <t>ud</t>
  </si>
  <si>
    <r>
      <rPr>
        <sz val="9"/>
        <color rgb="FF000000"/>
        <rFont val="Calibri"/>
        <charset val="134"/>
      </rPr>
      <t>Implantação</t>
    </r>
    <r>
      <rPr>
        <sz val="9"/>
        <color rgb="FF000000"/>
        <rFont val="Times New Roman"/>
        <charset val="134"/>
      </rPr>
      <t xml:space="preserve">   </t>
    </r>
    <r>
      <rPr>
        <sz val="9"/>
        <color rgb="FF000000"/>
        <rFont val="Calibri"/>
        <charset val="134"/>
      </rPr>
      <t>de</t>
    </r>
    <r>
      <rPr>
        <sz val="9"/>
        <color rgb="FF000000"/>
        <rFont val="Times New Roman"/>
        <charset val="134"/>
      </rPr>
      <t xml:space="preserve">    </t>
    </r>
    <r>
      <rPr>
        <sz val="9"/>
        <color rgb="FF000000"/>
        <rFont val="Calibri"/>
        <charset val="134"/>
      </rPr>
      <t>poligonal</t>
    </r>
    <r>
      <rPr>
        <sz val="9"/>
        <color rgb="FF000000"/>
        <rFont val="Times New Roman"/>
        <charset val="134"/>
      </rPr>
      <t xml:space="preserve">   </t>
    </r>
    <r>
      <rPr>
        <sz val="9"/>
        <color rgb="FF000000"/>
        <rFont val="Calibri"/>
        <charset val="134"/>
      </rPr>
      <t>de</t>
    </r>
    <r>
      <rPr>
        <sz val="9"/>
        <color rgb="FF000000"/>
        <rFont val="Times New Roman"/>
        <charset val="134"/>
      </rPr>
      <t xml:space="preserve">    </t>
    </r>
    <r>
      <rPr>
        <sz val="9"/>
        <color rgb="FF000000"/>
        <rFont val="Calibri"/>
        <charset val="134"/>
      </rPr>
      <t>amarração</t>
    </r>
    <r>
      <rPr>
        <sz val="9"/>
        <color rgb="FF000000"/>
        <rFont val="Times New Roman"/>
        <charset val="134"/>
      </rPr>
      <t xml:space="preserve">   </t>
    </r>
    <r>
      <rPr>
        <sz val="9"/>
        <color rgb="FF000000"/>
        <rFont val="Calibri"/>
        <charset val="134"/>
      </rPr>
      <t>em</t>
    </r>
    <r>
      <rPr>
        <sz val="9"/>
        <color rgb="FF000000"/>
        <rFont val="Times New Roman"/>
        <charset val="134"/>
      </rPr>
      <t xml:space="preserve">   </t>
    </r>
    <r>
      <rPr>
        <sz val="9"/>
        <color rgb="FF000000"/>
        <rFont val="Calibri"/>
        <charset val="134"/>
      </rPr>
      <t>marcos</t>
    </r>
    <r>
      <rPr>
        <sz val="9"/>
        <color rgb="FF000000"/>
        <rFont val="Times New Roman"/>
        <charset val="134"/>
      </rPr>
      <t xml:space="preserve">   </t>
    </r>
    <r>
      <rPr>
        <sz val="9"/>
        <color rgb="FF000000"/>
        <rFont val="Calibri"/>
        <charset val="134"/>
      </rPr>
      <t>de</t>
    </r>
    <r>
      <rPr>
        <sz val="9"/>
        <color rgb="FF000000"/>
        <rFont val="Times New Roman"/>
        <charset val="134"/>
      </rPr>
      <t xml:space="preserve">    </t>
    </r>
    <r>
      <rPr>
        <sz val="9"/>
        <color rgb="FF000000"/>
        <rFont val="Calibri"/>
        <charset val="134"/>
      </rPr>
      <t>concreto,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espaçamento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máximo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500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m,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com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nivelamento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geométrico,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inclusive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pós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processamento</t>
    </r>
  </si>
  <si>
    <t>km</t>
  </si>
  <si>
    <t xml:space="preserve">Levantamento Planialtimétrico e Cadastral de áreas urbanas, inclusive cadastro de redes de utilidades, acessos a residências, etc (1600 pontos/ha) </t>
  </si>
  <si>
    <t>ha</t>
  </si>
  <si>
    <t>Implantação de eixo de locação, seções e cadastro em região montanhosa</t>
  </si>
  <si>
    <t>Nivelamento geométrico em relevo ondulado, inclusive contranivelamento</t>
  </si>
  <si>
    <t>Levantamento Cadastral de Dispositivos de Drenagem</t>
  </si>
  <si>
    <t>COMP.01</t>
  </si>
  <si>
    <t>Mapeamento aéreo georreferenciado com Drone</t>
  </si>
  <si>
    <r>
      <rPr>
        <b/>
        <sz val="9"/>
        <color rgb="FF000000"/>
        <rFont val="Calibri"/>
        <charset val="134"/>
      </rPr>
      <t>SUBTOTAL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1.0</t>
    </r>
  </si>
  <si>
    <r>
      <rPr>
        <b/>
        <sz val="9"/>
        <color rgb="FF000000"/>
        <rFont val="Calibri"/>
        <charset val="134"/>
      </rPr>
      <t>SERVIÇOS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DE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CONSULTORIA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-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ESTUDOS,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SONDAGENS</t>
    </r>
  </si>
  <si>
    <r>
      <rPr>
        <b/>
        <sz val="9"/>
        <color rgb="FF000000"/>
        <rFont val="Calibri"/>
        <charset val="134"/>
      </rPr>
      <t>ESTUDO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DE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TRÁFEGO</t>
    </r>
  </si>
  <si>
    <t>Contagem volumétrica classificatória de tráfego 02 direções, duração 24 horas, TMD &lt; 3000</t>
  </si>
  <si>
    <t>Dia</t>
  </si>
  <si>
    <r>
      <rPr>
        <b/>
        <sz val="9"/>
        <color rgb="FF000000"/>
        <rFont val="Calibri"/>
        <charset val="134"/>
      </rPr>
      <t>SUBTOTAL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2.1</t>
    </r>
  </si>
  <si>
    <r>
      <rPr>
        <b/>
        <sz val="9"/>
        <color rgb="FF000000"/>
        <rFont val="Calibri"/>
        <charset val="134"/>
      </rPr>
      <t>ESTUDOS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GEOTÉCNICOS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E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TECNOLÓGICOS</t>
    </r>
  </si>
  <si>
    <r>
      <rPr>
        <sz val="9"/>
        <color rgb="FF000000"/>
        <rFont val="Calibri"/>
        <charset val="134"/>
      </rPr>
      <t>Estudos</t>
    </r>
    <r>
      <rPr>
        <sz val="9"/>
        <color rgb="FF000000"/>
        <rFont val="Times New Roman"/>
        <charset val="134"/>
      </rPr>
      <t xml:space="preserve">   </t>
    </r>
    <r>
      <rPr>
        <sz val="9"/>
        <color rgb="FF000000"/>
        <rFont val="Calibri"/>
        <charset val="134"/>
      </rPr>
      <t>Geológicos</t>
    </r>
    <r>
      <rPr>
        <sz val="9"/>
        <color rgb="FF000000"/>
        <rFont val="Times New Roman"/>
        <charset val="134"/>
      </rPr>
      <t xml:space="preserve">   </t>
    </r>
    <r>
      <rPr>
        <sz val="9"/>
        <color rgb="FF000000"/>
        <rFont val="Calibri"/>
        <charset val="134"/>
      </rPr>
      <t>e</t>
    </r>
    <r>
      <rPr>
        <sz val="9"/>
        <color rgb="FF000000"/>
        <rFont val="Times New Roman"/>
        <charset val="134"/>
      </rPr>
      <t xml:space="preserve">    </t>
    </r>
    <r>
      <rPr>
        <sz val="9"/>
        <color rgb="FF000000"/>
        <rFont val="Calibri"/>
        <charset val="134"/>
      </rPr>
      <t>Geotécnicos</t>
    </r>
    <r>
      <rPr>
        <sz val="9"/>
        <color rgb="FF000000"/>
        <rFont val="Times New Roman"/>
        <charset val="134"/>
      </rPr>
      <t xml:space="preserve">   </t>
    </r>
    <r>
      <rPr>
        <sz val="9"/>
        <color rgb="FF000000"/>
        <rFont val="Calibri"/>
        <charset val="134"/>
      </rPr>
      <t>para</t>
    </r>
    <r>
      <rPr>
        <sz val="9"/>
        <color rgb="FF000000"/>
        <rFont val="Times New Roman"/>
        <charset val="134"/>
      </rPr>
      <t xml:space="preserve">    </t>
    </r>
    <r>
      <rPr>
        <sz val="9"/>
        <color rgb="FF000000"/>
        <rFont val="Calibri"/>
        <charset val="134"/>
      </rPr>
      <t>Projeto</t>
    </r>
    <r>
      <rPr>
        <sz val="9"/>
        <color rgb="FF000000"/>
        <rFont val="Times New Roman"/>
        <charset val="134"/>
      </rPr>
      <t xml:space="preserve">   </t>
    </r>
    <r>
      <rPr>
        <sz val="9"/>
        <color rgb="FF000000"/>
        <rFont val="Calibri"/>
        <charset val="134"/>
      </rPr>
      <t>de</t>
    </r>
    <r>
      <rPr>
        <sz val="9"/>
        <color rgb="FF000000"/>
        <rFont val="Times New Roman"/>
        <charset val="134"/>
      </rPr>
      <t xml:space="preserve">    </t>
    </r>
    <r>
      <rPr>
        <sz val="9"/>
        <color rgb="FF000000"/>
        <rFont val="Calibri"/>
        <charset val="134"/>
      </rPr>
      <t>Pavimentação</t>
    </r>
    <r>
      <rPr>
        <sz val="9"/>
        <color rgb="FF000000"/>
        <rFont val="Times New Roman"/>
        <charset val="134"/>
      </rPr>
      <t xml:space="preserve">  </t>
    </r>
    <r>
      <rPr>
        <sz val="9"/>
        <color rgb="FF000000"/>
        <rFont val="Calibri"/>
        <charset val="134"/>
      </rPr>
      <t>-</t>
    </r>
    <r>
      <rPr>
        <sz val="9"/>
        <color rgb="FF000000"/>
        <rFont val="Times New Roman"/>
        <charset val="134"/>
      </rPr>
      <t xml:space="preserve"> </t>
    </r>
    <r>
      <rPr>
        <sz val="9"/>
        <color rgb="FF000000"/>
        <rFont val="Calibri"/>
        <charset val="134"/>
      </rPr>
      <t>Implantação</t>
    </r>
  </si>
  <si>
    <r>
      <rPr>
        <b/>
        <sz val="9"/>
        <color rgb="FF000000"/>
        <rFont val="Calibri"/>
        <charset val="134"/>
      </rPr>
      <t>SUBTOTAL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2.2</t>
    </r>
  </si>
  <si>
    <r>
      <rPr>
        <b/>
        <sz val="9"/>
        <color rgb="FF000000"/>
        <rFont val="Calibri"/>
        <charset val="134"/>
      </rPr>
      <t>ESTUDOS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HIDROLÓGICOS</t>
    </r>
  </si>
  <si>
    <t xml:space="preserve">Estudos Hidrológicos para projeto de implantação de rodovias </t>
  </si>
  <si>
    <r>
      <rPr>
        <b/>
        <sz val="9"/>
        <color rgb="FF000000"/>
        <rFont val="Calibri"/>
        <charset val="134"/>
      </rPr>
      <t>SUBTOTAL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2.3</t>
    </r>
  </si>
  <si>
    <r>
      <rPr>
        <b/>
        <sz val="9"/>
        <color rgb="FF000000"/>
        <rFont val="Calibri"/>
        <charset val="134"/>
      </rPr>
      <t>SERVIÇOS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DE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CONSULTORIA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-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PROJETOS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DE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OBRAS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RODOVIÁRIAS</t>
    </r>
  </si>
  <si>
    <t>PROJETOS</t>
  </si>
  <si>
    <t>Projeto Geométrico de rodovias com pista simples em área urbana</t>
  </si>
  <si>
    <t>Projeto de Terraplenagem de rodovias em pista simples área urbana</t>
  </si>
  <si>
    <t>Projeto de Drenagem e OAC de rodovias em pista simples em área urbana</t>
  </si>
  <si>
    <t>Projeto de Pavimentação para implantação de rodovias em pista simples</t>
  </si>
  <si>
    <t xml:space="preserve">Projeto de Sinalização para implantação de rodovias em pista simples área urbana </t>
  </si>
  <si>
    <t>Projeto de Obras Complementares em rodovias</t>
  </si>
  <si>
    <r>
      <rPr>
        <b/>
        <sz val="9"/>
        <color rgb="FF000000"/>
        <rFont val="Calibri"/>
        <charset val="134"/>
      </rPr>
      <t>SUBTOTAL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3.1</t>
    </r>
  </si>
  <si>
    <r>
      <rPr>
        <b/>
        <sz val="9"/>
        <color rgb="FF000000"/>
        <rFont val="Calibri"/>
        <charset val="134"/>
      </rPr>
      <t>SERVIÇOS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GRAFICOS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E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IMPRESSÕES</t>
    </r>
  </si>
  <si>
    <t xml:space="preserve">Impressão e serviços gerais da Minuta do Projeto Final </t>
  </si>
  <si>
    <r>
      <rPr>
        <b/>
        <sz val="9"/>
        <color rgb="FF000000"/>
        <rFont val="Calibri"/>
        <charset val="134"/>
      </rPr>
      <t>SUBTOTAL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4.0</t>
    </r>
  </si>
  <si>
    <r>
      <rPr>
        <b/>
        <sz val="9"/>
        <color rgb="FF000000"/>
        <rFont val="Calibri"/>
        <charset val="134"/>
      </rPr>
      <t>TOTAL GERAL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DA</t>
    </r>
    <r>
      <rPr>
        <b/>
        <sz val="9"/>
        <color rgb="FF000000"/>
        <rFont val="Times New Roman"/>
        <charset val="134"/>
      </rPr>
      <t xml:space="preserve"> </t>
    </r>
    <r>
      <rPr>
        <b/>
        <sz val="9"/>
        <color rgb="FF000000"/>
        <rFont val="Calibri"/>
        <charset val="134"/>
      </rPr>
      <t>PLANILHA</t>
    </r>
  </si>
  <si>
    <t>Os preços foram reajustados segundo os indices de referencia da Fundação Getulio Vargas, de acordo com a tabela consulta 39</t>
  </si>
  <si>
    <t>item: 01.01.006</t>
  </si>
  <si>
    <t>Data base: janeiro/2021</t>
  </si>
  <si>
    <t>Unidade: ha</t>
  </si>
  <si>
    <t>Referência</t>
  </si>
  <si>
    <t>Descrição</t>
  </si>
  <si>
    <t>Código</t>
  </si>
  <si>
    <t xml:space="preserve">Referência </t>
  </si>
  <si>
    <t xml:space="preserve">Unid. </t>
  </si>
  <si>
    <t>Consumo</t>
  </si>
  <si>
    <t>Salario
Mensal</t>
  </si>
  <si>
    <t>Custo Parcial
(R$)</t>
  </si>
  <si>
    <t>01.1</t>
  </si>
  <si>
    <t>Pessoal</t>
  </si>
  <si>
    <t>01.1.01</t>
  </si>
  <si>
    <t>Engenheiro</t>
  </si>
  <si>
    <t>DER-ES</t>
  </si>
  <si>
    <t>mês</t>
  </si>
  <si>
    <t>01.1.02</t>
  </si>
  <si>
    <t>Topógrafo</t>
  </si>
  <si>
    <t>01.1.03</t>
  </si>
  <si>
    <t>Auxiliar de topografia</t>
  </si>
  <si>
    <t>01.1.04</t>
  </si>
  <si>
    <t>Servente</t>
  </si>
  <si>
    <t>Encargo Social</t>
  </si>
  <si>
    <t>02.1</t>
  </si>
  <si>
    <t>Taxa de 84,04% sobre mão de obra</t>
  </si>
  <si>
    <t>%</t>
  </si>
  <si>
    <t>CUSTOS ADMINISTRATIVOS</t>
  </si>
  <si>
    <t>03.1</t>
  </si>
  <si>
    <t>Taxa de 4,00% sobre mão de obra/ equip. projeto</t>
  </si>
  <si>
    <t>DESPESAS GERAIS</t>
  </si>
  <si>
    <t>04.1</t>
  </si>
  <si>
    <t xml:space="preserve">Aluguel mensal de utilitário exclusive motorista e </t>
  </si>
  <si>
    <t>04.2</t>
  </si>
  <si>
    <t>drone</t>
  </si>
  <si>
    <t>REMUNERAÇÃO DA EMPRESA</t>
  </si>
  <si>
    <t>05.1</t>
  </si>
  <si>
    <t>Taxa de 10,00% sobre mão de obra/ equip. projeto</t>
  </si>
  <si>
    <t>DESPESAS FINANCEIRAS</t>
  </si>
  <si>
    <t>06.1</t>
  </si>
  <si>
    <t>Taxa de 2,00% de custos diretos e remuneração</t>
  </si>
  <si>
    <t>07.1</t>
  </si>
  <si>
    <t>Impostos sobre serviços (ISS) - 5,47%</t>
  </si>
  <si>
    <t>07.2</t>
  </si>
  <si>
    <t>PIS / COFINS - 4,00%</t>
  </si>
  <si>
    <t>PREÇO UNITÁRIO</t>
  </si>
  <si>
    <t xml:space="preserve">PREFEITURA MUNICIPAL SANTA MARIA DE JETIBÁ/ES                                                                                                </t>
  </si>
  <si>
    <t>Obra</t>
  </si>
  <si>
    <t>PAVIMENTAÇÃO ASFALTICA</t>
  </si>
  <si>
    <t>Trechos</t>
  </si>
  <si>
    <t>Data base:</t>
  </si>
  <si>
    <t>DER jan/2018</t>
  </si>
  <si>
    <t>Município</t>
  </si>
  <si>
    <t xml:space="preserve">SANTA MARIA DE JETIBÁ / ES    </t>
  </si>
  <si>
    <r>
      <rPr>
        <b/>
        <sz val="7"/>
        <color rgb="FFFFFFFF"/>
        <rFont val="Arial"/>
        <charset val="134"/>
      </rPr>
      <t>C</t>
    </r>
    <r>
      <rPr>
        <b/>
        <sz val="7"/>
        <color rgb="FFFFFFFF"/>
        <rFont val="Arial"/>
        <charset val="134"/>
      </rPr>
      <t>R</t>
    </r>
    <r>
      <rPr>
        <b/>
        <sz val="7"/>
        <color rgb="FFFFFFFF"/>
        <rFont val="Arial"/>
        <charset val="134"/>
      </rPr>
      <t>O</t>
    </r>
    <r>
      <rPr>
        <b/>
        <sz val="7"/>
        <color rgb="FFFFFFFF"/>
        <rFont val="Arial"/>
        <charset val="134"/>
      </rPr>
      <t>N</t>
    </r>
    <r>
      <rPr>
        <b/>
        <sz val="7"/>
        <color rgb="FFFFFFFF"/>
        <rFont val="Arial"/>
        <charset val="134"/>
      </rPr>
      <t>O</t>
    </r>
    <r>
      <rPr>
        <b/>
        <sz val="7"/>
        <color rgb="FFFFFFFF"/>
        <rFont val="Arial"/>
        <charset val="134"/>
      </rPr>
      <t>G</t>
    </r>
    <r>
      <rPr>
        <b/>
        <sz val="7"/>
        <color rgb="FFFFFFFF"/>
        <rFont val="Arial"/>
        <charset val="134"/>
      </rPr>
      <t>R</t>
    </r>
    <r>
      <rPr>
        <b/>
        <sz val="7"/>
        <color rgb="FFFFFFFF"/>
        <rFont val="Arial"/>
        <charset val="134"/>
      </rPr>
      <t>A</t>
    </r>
    <r>
      <rPr>
        <b/>
        <sz val="7"/>
        <color rgb="FFFFFFFF"/>
        <rFont val="Arial"/>
        <charset val="134"/>
      </rPr>
      <t>M</t>
    </r>
    <r>
      <rPr>
        <b/>
        <sz val="7"/>
        <color rgb="FFFFFFFF"/>
        <rFont val="Arial"/>
        <charset val="134"/>
      </rPr>
      <t>A</t>
    </r>
    <r>
      <rPr>
        <b/>
        <sz val="7"/>
        <color rgb="FFFFFFFF"/>
        <rFont val="Times New Roman"/>
        <charset val="134"/>
      </rPr>
      <t xml:space="preserve"> </t>
    </r>
    <r>
      <rPr>
        <b/>
        <sz val="7"/>
        <color rgb="FFFFFFFF"/>
        <rFont val="Arial"/>
        <charset val="134"/>
      </rPr>
      <t>F</t>
    </r>
    <r>
      <rPr>
        <b/>
        <sz val="7"/>
        <color rgb="FFFFFFFF"/>
        <rFont val="Arial"/>
        <charset val="134"/>
      </rPr>
      <t>Í</t>
    </r>
    <r>
      <rPr>
        <b/>
        <sz val="7"/>
        <color rgb="FFFFFFFF"/>
        <rFont val="Arial"/>
        <charset val="134"/>
      </rPr>
      <t>S</t>
    </r>
    <r>
      <rPr>
        <b/>
        <sz val="7"/>
        <color rgb="FFFFFFFF"/>
        <rFont val="Arial"/>
        <charset val="134"/>
      </rPr>
      <t>I</t>
    </r>
    <r>
      <rPr>
        <b/>
        <sz val="7"/>
        <color rgb="FFFFFFFF"/>
        <rFont val="Arial"/>
        <charset val="134"/>
      </rPr>
      <t>C</t>
    </r>
    <r>
      <rPr>
        <b/>
        <sz val="7"/>
        <color rgb="FFFFFFFF"/>
        <rFont val="Arial"/>
        <charset val="134"/>
      </rPr>
      <t>O</t>
    </r>
    <r>
      <rPr>
        <b/>
        <sz val="7"/>
        <color rgb="FFFFFFFF"/>
        <rFont val="Times New Roman"/>
        <charset val="134"/>
      </rPr>
      <t xml:space="preserve"> </t>
    </r>
    <r>
      <rPr>
        <b/>
        <sz val="7"/>
        <color rgb="FFFFFFFF"/>
        <rFont val="Arial"/>
        <charset val="134"/>
      </rPr>
      <t>F</t>
    </r>
    <r>
      <rPr>
        <b/>
        <sz val="7"/>
        <color rgb="FFFFFFFF"/>
        <rFont val="Arial"/>
        <charset val="134"/>
      </rPr>
      <t>I</t>
    </r>
    <r>
      <rPr>
        <b/>
        <sz val="7"/>
        <color rgb="FFFFFFFF"/>
        <rFont val="Arial"/>
        <charset val="134"/>
      </rPr>
      <t>N</t>
    </r>
    <r>
      <rPr>
        <b/>
        <sz val="7"/>
        <color rgb="FFFFFFFF"/>
        <rFont val="Arial"/>
        <charset val="134"/>
      </rPr>
      <t>A</t>
    </r>
    <r>
      <rPr>
        <b/>
        <sz val="7"/>
        <color rgb="FFFFFFFF"/>
        <rFont val="Arial"/>
        <charset val="134"/>
      </rPr>
      <t>N</t>
    </r>
    <r>
      <rPr>
        <b/>
        <sz val="7"/>
        <color rgb="FFFFFFFF"/>
        <rFont val="Arial"/>
        <charset val="134"/>
      </rPr>
      <t>C</t>
    </r>
    <r>
      <rPr>
        <b/>
        <sz val="7"/>
        <color rgb="FFFFFFFF"/>
        <rFont val="Arial"/>
        <charset val="134"/>
      </rPr>
      <t>E</t>
    </r>
    <r>
      <rPr>
        <b/>
        <sz val="7"/>
        <color rgb="FFFFFFFF"/>
        <rFont val="Arial"/>
        <charset val="134"/>
      </rPr>
      <t>I</t>
    </r>
    <r>
      <rPr>
        <b/>
        <sz val="7"/>
        <color rgb="FFFFFFFF"/>
        <rFont val="Arial"/>
        <charset val="134"/>
      </rPr>
      <t>R</t>
    </r>
    <r>
      <rPr>
        <b/>
        <sz val="7"/>
        <color rgb="FFFFFFFF"/>
        <rFont val="Arial"/>
        <charset val="134"/>
      </rPr>
      <t>O</t>
    </r>
  </si>
  <si>
    <t>ITEM</t>
  </si>
  <si>
    <r>
      <rPr>
        <b/>
        <sz val="5"/>
        <color rgb="FF000000"/>
        <rFont val="Arial"/>
        <charset val="134"/>
      </rPr>
      <t>DESCRIÇÃO</t>
    </r>
    <r>
      <rPr>
        <b/>
        <sz val="5"/>
        <color rgb="FF000000"/>
        <rFont val="Times New Roman"/>
        <charset val="134"/>
      </rPr>
      <t xml:space="preserve">  </t>
    </r>
    <r>
      <rPr>
        <b/>
        <sz val="5"/>
        <color rgb="FF000000"/>
        <rFont val="Arial"/>
        <charset val="134"/>
      </rPr>
      <t>DOS</t>
    </r>
    <r>
      <rPr>
        <b/>
        <sz val="5"/>
        <color rgb="FF000000"/>
        <rFont val="Times New Roman"/>
        <charset val="134"/>
      </rPr>
      <t xml:space="preserve"> </t>
    </r>
    <r>
      <rPr>
        <b/>
        <sz val="5"/>
        <color rgb="FF000000"/>
        <rFont val="Arial"/>
        <charset val="134"/>
      </rPr>
      <t>SERVIÇOS</t>
    </r>
  </si>
  <si>
    <r>
      <rPr>
        <b/>
        <sz val="5"/>
        <color rgb="FF000000"/>
        <rFont val="Arial"/>
        <charset val="134"/>
      </rPr>
      <t>V</t>
    </r>
    <r>
      <rPr>
        <b/>
        <sz val="5"/>
        <color rgb="FF000000"/>
        <rFont val="Arial"/>
        <charset val="134"/>
      </rPr>
      <t>A</t>
    </r>
    <r>
      <rPr>
        <b/>
        <sz val="5"/>
        <color rgb="FF000000"/>
        <rFont val="Arial"/>
        <charset val="134"/>
      </rPr>
      <t>L</t>
    </r>
    <r>
      <rPr>
        <b/>
        <sz val="5"/>
        <color rgb="FF000000"/>
        <rFont val="Arial"/>
        <charset val="134"/>
      </rPr>
      <t>O</t>
    </r>
    <r>
      <rPr>
        <b/>
        <sz val="5"/>
        <color rgb="FF000000"/>
        <rFont val="Arial"/>
        <charset val="134"/>
      </rPr>
      <t>R</t>
    </r>
    <r>
      <rPr>
        <b/>
        <sz val="5"/>
        <color rgb="FF000000"/>
        <rFont val="Times New Roman"/>
        <charset val="134"/>
      </rPr>
      <t xml:space="preserve"> </t>
    </r>
    <r>
      <rPr>
        <b/>
        <sz val="5"/>
        <color rgb="FF000000"/>
        <rFont val="Arial"/>
        <charset val="134"/>
      </rPr>
      <t>-</t>
    </r>
    <r>
      <rPr>
        <b/>
        <sz val="5"/>
        <color rgb="FF000000"/>
        <rFont val="Times New Roman"/>
        <charset val="134"/>
      </rPr>
      <t xml:space="preserve"> </t>
    </r>
    <r>
      <rPr>
        <b/>
        <sz val="5"/>
        <color rgb="FF000000"/>
        <rFont val="Arial"/>
        <charset val="134"/>
      </rPr>
      <t>R</t>
    </r>
    <r>
      <rPr>
        <b/>
        <sz val="5"/>
        <color rgb="FF000000"/>
        <rFont val="Arial"/>
        <charset val="134"/>
      </rPr>
      <t>$</t>
    </r>
  </si>
  <si>
    <t>-</t>
  </si>
  <si>
    <t>30 DIAS</t>
  </si>
  <si>
    <t>60 dias</t>
  </si>
  <si>
    <r>
      <rPr>
        <sz val="5"/>
        <color rgb="FF000000"/>
        <rFont val="Times New Roman"/>
        <charset val="134"/>
      </rPr>
      <t xml:space="preserve">ELABORAÇÃO </t>
    </r>
    <r>
      <rPr>
        <sz val="5"/>
        <color rgb="FF000000"/>
        <rFont val="Arial"/>
        <charset val="134"/>
      </rPr>
      <t>DO</t>
    </r>
    <r>
      <rPr>
        <sz val="5"/>
        <color rgb="FF000000"/>
        <rFont val="Times New Roman"/>
        <charset val="134"/>
      </rPr>
      <t xml:space="preserve"> </t>
    </r>
    <r>
      <rPr>
        <sz val="5"/>
        <color rgb="FF000000"/>
        <rFont val="Arial"/>
        <charset val="134"/>
      </rPr>
      <t>RELATÓRIO</t>
    </r>
    <r>
      <rPr>
        <sz val="5"/>
        <color rgb="FF000000"/>
        <rFont val="Times New Roman"/>
        <charset val="134"/>
      </rPr>
      <t xml:space="preserve">  </t>
    </r>
    <r>
      <rPr>
        <sz val="5"/>
        <color rgb="FF000000"/>
        <rFont val="Arial"/>
        <charset val="134"/>
      </rPr>
      <t>DE</t>
    </r>
    <r>
      <rPr>
        <sz val="5"/>
        <color rgb="FF000000"/>
        <rFont val="Times New Roman"/>
        <charset val="134"/>
      </rPr>
      <t xml:space="preserve"> </t>
    </r>
    <r>
      <rPr>
        <sz val="5"/>
        <color rgb="FF000000"/>
        <rFont val="Arial"/>
        <charset val="134"/>
      </rPr>
      <t>ESTUDOS</t>
    </r>
    <r>
      <rPr>
        <sz val="5"/>
        <color rgb="FF000000"/>
        <rFont val="Times New Roman"/>
        <charset val="134"/>
      </rPr>
      <t xml:space="preserve">  </t>
    </r>
    <r>
      <rPr>
        <sz val="5"/>
        <color rgb="FF000000"/>
        <rFont val="Arial"/>
        <charset val="134"/>
      </rPr>
      <t>PARA</t>
    </r>
    <r>
      <rPr>
        <sz val="5"/>
        <color rgb="FF000000"/>
        <rFont val="Times New Roman"/>
        <charset val="134"/>
      </rPr>
      <t xml:space="preserve"> </t>
    </r>
    <r>
      <rPr>
        <sz val="5"/>
        <color rgb="FF000000"/>
        <rFont val="Arial"/>
        <charset val="134"/>
      </rPr>
      <t>O</t>
    </r>
    <r>
      <rPr>
        <sz val="5"/>
        <color rgb="FF000000"/>
        <rFont val="Times New Roman"/>
        <charset val="134"/>
      </rPr>
      <t xml:space="preserve"> </t>
    </r>
    <r>
      <rPr>
        <sz val="5"/>
        <color rgb="FF000000"/>
        <rFont val="Arial"/>
        <charset val="134"/>
      </rPr>
      <t>ANTEPROJETO</t>
    </r>
  </si>
  <si>
    <r>
      <rPr>
        <sz val="5"/>
        <color rgb="FF000000"/>
        <rFont val="Times New Roman"/>
        <charset val="134"/>
      </rPr>
      <t xml:space="preserve">APROVAÇÃO </t>
    </r>
    <r>
      <rPr>
        <sz val="5"/>
        <color rgb="FF000000"/>
        <rFont val="Arial"/>
        <charset val="134"/>
      </rPr>
      <t>DO</t>
    </r>
    <r>
      <rPr>
        <sz val="5"/>
        <color rgb="FF000000"/>
        <rFont val="Times New Roman"/>
        <charset val="134"/>
      </rPr>
      <t xml:space="preserve"> </t>
    </r>
    <r>
      <rPr>
        <sz val="5"/>
        <color rgb="FF000000"/>
        <rFont val="Arial"/>
        <charset val="134"/>
      </rPr>
      <t>RELATÓRIO</t>
    </r>
    <r>
      <rPr>
        <sz val="5"/>
        <color rgb="FF000000"/>
        <rFont val="Times New Roman"/>
        <charset val="134"/>
      </rPr>
      <t xml:space="preserve">  </t>
    </r>
    <r>
      <rPr>
        <sz val="5"/>
        <color rgb="FF000000"/>
        <rFont val="Arial"/>
        <charset val="134"/>
      </rPr>
      <t>DE</t>
    </r>
    <r>
      <rPr>
        <sz val="5"/>
        <color rgb="FF000000"/>
        <rFont val="Times New Roman"/>
        <charset val="134"/>
      </rPr>
      <t xml:space="preserve"> </t>
    </r>
    <r>
      <rPr>
        <sz val="5"/>
        <color rgb="FF000000"/>
        <rFont val="Arial"/>
        <charset val="134"/>
      </rPr>
      <t>ESTUDOS</t>
    </r>
    <r>
      <rPr>
        <sz val="5"/>
        <color rgb="FF000000"/>
        <rFont val="Times New Roman"/>
        <charset val="134"/>
      </rPr>
      <t xml:space="preserve">  </t>
    </r>
    <r>
      <rPr>
        <sz val="5"/>
        <color rgb="FF000000"/>
        <rFont val="Arial"/>
        <charset val="134"/>
      </rPr>
      <t>PARA</t>
    </r>
    <r>
      <rPr>
        <sz val="5"/>
        <color rgb="FF000000"/>
        <rFont val="Times New Roman"/>
        <charset val="134"/>
      </rPr>
      <t xml:space="preserve"> </t>
    </r>
    <r>
      <rPr>
        <sz val="5"/>
        <color rgb="FF000000"/>
        <rFont val="Arial"/>
        <charset val="134"/>
      </rPr>
      <t>O</t>
    </r>
    <r>
      <rPr>
        <sz val="5"/>
        <color rgb="FF000000"/>
        <rFont val="Times New Roman"/>
        <charset val="134"/>
      </rPr>
      <t xml:space="preserve"> </t>
    </r>
    <r>
      <rPr>
        <sz val="5"/>
        <color rgb="FF000000"/>
        <rFont val="Arial"/>
        <charset val="134"/>
      </rPr>
      <t>ANTEPROJETO</t>
    </r>
  </si>
  <si>
    <t>1° PARCELA (ENTRADA)</t>
  </si>
  <si>
    <t xml:space="preserve">ELABORAÇÃO DO ANTEPROJETO </t>
  </si>
  <si>
    <r>
      <rPr>
        <sz val="5"/>
        <color rgb="FF000000"/>
        <rFont val="Arial"/>
        <charset val="134"/>
      </rPr>
      <t>APROVAÇÃO</t>
    </r>
    <r>
      <rPr>
        <sz val="5"/>
        <color rgb="FF000000"/>
        <rFont val="Times New Roman"/>
        <charset val="134"/>
      </rPr>
      <t xml:space="preserve">  </t>
    </r>
    <r>
      <rPr>
        <sz val="5"/>
        <color rgb="FF000000"/>
        <rFont val="Arial"/>
        <charset val="134"/>
      </rPr>
      <t>DO ANTEPROJETO</t>
    </r>
  </si>
  <si>
    <t>2° PARCELA</t>
  </si>
  <si>
    <t>APROVAÇÃO DO PROJETO FINAL DE ENGENHARIA</t>
  </si>
  <si>
    <t>3° PARCELA</t>
  </si>
  <si>
    <r>
      <rPr>
        <b/>
        <sz val="7"/>
        <color rgb="FF000000"/>
        <rFont val="Arial"/>
        <charset val="134"/>
      </rPr>
      <t>TOTAL</t>
    </r>
    <r>
      <rPr>
        <b/>
        <sz val="7"/>
        <color rgb="FF000000"/>
        <rFont val="Times New Roman"/>
        <charset val="134"/>
      </rPr>
      <t xml:space="preserve"> </t>
    </r>
    <r>
      <rPr>
        <b/>
        <sz val="7"/>
        <color rgb="FF000000"/>
        <rFont val="Arial"/>
        <charset val="134"/>
      </rPr>
      <t>GERAL  .......................................................................</t>
    </r>
  </si>
  <si>
    <t>Prefeitura Municipal de Santa Maria de Jetibá</t>
  </si>
  <si>
    <t>SECRETARIA DE OBRAS E INFRAESTRUTURA</t>
  </si>
  <si>
    <t>Rua Dalmácio Espíndula, 115 – Centro, Santa Maria de Jetibá - ES</t>
  </si>
  <si>
    <t>PREFEITURA MUNICIPAL DE SANTA MARIA DE JETIBÁ</t>
  </si>
  <si>
    <t>FORMA DE EXECUÇÃO:</t>
  </si>
  <si>
    <t>OBRA: Pavimentação asfáltica</t>
  </si>
  <si>
    <t>(  )</t>
  </si>
  <si>
    <t>DIRETA</t>
  </si>
  <si>
    <t>( x )</t>
  </si>
  <si>
    <t>INDIRETA</t>
  </si>
  <si>
    <t>TRECHO : Projetos para pavimentação e drenagem de diversas ruas do perímetro urbano - Santa Maria de Jetibá/ES</t>
  </si>
  <si>
    <t>BDI:</t>
  </si>
  <si>
    <t xml:space="preserve">REFERÊNCIAS: DER nov/2012 corrigida com indices FGV de jan/2022                          </t>
  </si>
  <si>
    <t>VALOR DA OBRA:</t>
  </si>
  <si>
    <t>CRONOGRAMA FÍSICO-FINANCEIRO</t>
  </si>
  <si>
    <t xml:space="preserve"> SERVIÇO</t>
  </si>
  <si>
    <t>VALOR DOS SERVIÇOS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</si>
  <si>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</si>
  <si>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</si>
  <si>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</si>
  <si>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</si>
  <si>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</si>
  <si>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</si>
  <si>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</si>
  <si>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</si>
  <si>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</si>
  <si>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</si>
  <si>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</si>
  <si>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</si>
  <si>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SERVIÇOS DE CONSULTORIA - LEVANTAMENTOS TOPOGRÁFICOS</t>
  </si>
  <si>
    <t>1.1</t>
  </si>
  <si>
    <t>Implantação de  base  (par  de  marcos) de  concreto, georreferenciados com
GPS de dupla frequência, inclusive pós processamento</t>
  </si>
  <si>
    <t>1.2</t>
  </si>
  <si>
    <t>Implantação   de    poligonal   de    amarração   em   marcos   de    concreto, espaçamento máximo 500 m, com nivelamento geométrico, inclusive pós processamento</t>
  </si>
  <si>
    <t>1.3</t>
  </si>
  <si>
    <t>1.4</t>
  </si>
  <si>
    <t>1.5</t>
  </si>
  <si>
    <t>1.6</t>
  </si>
  <si>
    <t>1.7</t>
  </si>
  <si>
    <t>SERVIÇOS DE CONSULTORIA - ESTUDOS, SONDAGENS</t>
  </si>
  <si>
    <t>2.1</t>
  </si>
  <si>
    <t>ESTUDO DE TRÁFEGO</t>
  </si>
  <si>
    <t>2.1.1</t>
  </si>
  <si>
    <t>Contagem volumétrica classificatória de tráfego 02 direções, duração 24 horas, TMD&lt;3000</t>
  </si>
  <si>
    <t>2.2</t>
  </si>
  <si>
    <t>ESTUDOS GEOTÉCNICOS E TECNOLÓGICOS</t>
  </si>
  <si>
    <t>2.2.1</t>
  </si>
  <si>
    <t>Estudos   Geológicos   e    Geotécnicos   para    Projeto   de    Pavimentação  - Implantação</t>
  </si>
  <si>
    <t>2.3</t>
  </si>
  <si>
    <t>ESTUDOS HIDROLÓGICOS</t>
  </si>
  <si>
    <t>2.3.1</t>
  </si>
  <si>
    <t>SERVIÇOS DE CONSULTORIA - PROJETOS DE OBRAS RODOVIÁRIAS</t>
  </si>
  <si>
    <t>3.1</t>
  </si>
  <si>
    <t>3.2</t>
  </si>
  <si>
    <t>3.3</t>
  </si>
  <si>
    <t>3.4</t>
  </si>
  <si>
    <t>3.5</t>
  </si>
  <si>
    <t>3.6</t>
  </si>
  <si>
    <t>SERVIÇOS GRAFICOS E IMPRESSÕES</t>
  </si>
  <si>
    <t>4.1</t>
  </si>
  <si>
    <t>VALOR TOTAL</t>
  </si>
  <si>
    <t>Parcial</t>
  </si>
  <si>
    <t>Acumulado</t>
  </si>
</sst>
</file>

<file path=xl/styles.xml><?xml version="1.0" encoding="utf-8"?>
<styleSheet xmlns="http://schemas.openxmlformats.org/spreadsheetml/2006/main">
  <numFmts count="9">
    <numFmt numFmtId="176" formatCode="_-* #,##0_-;\-* #,##0_-;_-* &quot;-&quot;_-;_-@_-"/>
    <numFmt numFmtId="177" formatCode="[$R$-416]\ #,##0.00"/>
    <numFmt numFmtId="178" formatCode="_-&quot;R$&quot;* #,##0.00_-;\-&quot;R$&quot;* #,##0.00_-;_-&quot;R$&quot;* &quot;-&quot;??_-;_-@_-"/>
    <numFmt numFmtId="179" formatCode="_-* #,##0.00_-;\-* #,##0.00_-;_-* &quot;-&quot;??_-;_-@_-"/>
    <numFmt numFmtId="180" formatCode="_-&quot;R$&quot;* #,##0_-;\-&quot;R$&quot;* #,##0_-;_-&quot;R$&quot;* &quot;-&quot;_-;_-@_-"/>
    <numFmt numFmtId="181" formatCode="0.00_);[Red]\(0.00\)"/>
    <numFmt numFmtId="182" formatCode="&quot;R$&quot;#,##0.00_);[Red]\(&quot;R$&quot;#,##0.00\)"/>
    <numFmt numFmtId="183" formatCode="_-&quot;R$&quot;\ * #,##0.00_-;\-&quot;R$&quot;\ * #,##0.00_-;_-&quot;R$&quot;\ * &quot;-&quot;??_-;_-@_-"/>
    <numFmt numFmtId="184" formatCode="0.0"/>
  </numFmts>
  <fonts count="59">
    <font>
      <sz val="11"/>
      <color rgb="FF000000"/>
      <name val="Calibri"/>
      <charset val="204"/>
    </font>
    <font>
      <sz val="10"/>
      <name val="Arial"/>
      <charset val="0"/>
    </font>
    <font>
      <b/>
      <sz val="10"/>
      <name val="Arial"/>
      <charset val="0"/>
    </font>
    <font>
      <b/>
      <sz val="20"/>
      <name val="Arial"/>
      <charset val="0"/>
    </font>
    <font>
      <b/>
      <sz val="12"/>
      <name val="Arial"/>
      <charset val="0"/>
    </font>
    <font>
      <b/>
      <sz val="8"/>
      <name val="Arial"/>
      <charset val="0"/>
    </font>
    <font>
      <b/>
      <sz val="10"/>
      <color indexed="8"/>
      <name val="Arial"/>
      <charset val="0"/>
    </font>
    <font>
      <b/>
      <sz val="8"/>
      <color rgb="FF000000"/>
      <name val="Arial"/>
      <charset val="134"/>
    </font>
    <font>
      <sz val="8"/>
      <name val="Arial"/>
      <charset val="0"/>
    </font>
    <font>
      <sz val="8"/>
      <color rgb="FF000000"/>
      <name val="Arial"/>
      <charset val="134"/>
    </font>
    <font>
      <b/>
      <sz val="12"/>
      <color rgb="FF000000"/>
      <name val="Calibri"/>
      <charset val="134"/>
    </font>
    <font>
      <sz val="6"/>
      <color rgb="FF000000"/>
      <name val="Calibri"/>
      <charset val="134"/>
    </font>
    <font>
      <b/>
      <sz val="6"/>
      <color rgb="FF000000"/>
      <name val="Calibri"/>
      <charset val="134"/>
    </font>
    <font>
      <b/>
      <sz val="7"/>
      <color rgb="FFFFFFFF"/>
      <name val="Arial"/>
      <charset val="134"/>
    </font>
    <font>
      <b/>
      <sz val="5"/>
      <color rgb="FF000000"/>
      <name val="Arial"/>
      <charset val="134"/>
    </font>
    <font>
      <sz val="5"/>
      <color rgb="FF000000"/>
      <name val="Arial"/>
      <charset val="134"/>
    </font>
    <font>
      <b/>
      <sz val="7"/>
      <color rgb="FF000000"/>
      <name val="Arial"/>
      <charset val="134"/>
    </font>
    <font>
      <b/>
      <sz val="5"/>
      <name val="Arial"/>
      <charset val="134"/>
    </font>
    <font>
      <sz val="5"/>
      <name val="Arial"/>
      <charset val="134"/>
    </font>
    <font>
      <b/>
      <sz val="11"/>
      <color rgb="FF000000"/>
      <name val="Calibri"/>
      <charset val="134"/>
    </font>
    <font>
      <sz val="9"/>
      <color rgb="FF000000"/>
      <name val="Calibri"/>
      <charset val="204"/>
    </font>
    <font>
      <b/>
      <sz val="14"/>
      <color rgb="FF000000"/>
      <name val="Calibri"/>
      <charset val="134"/>
    </font>
    <font>
      <b/>
      <sz val="10"/>
      <color rgb="FF000000"/>
      <name val="Calibri"/>
      <charset val="134"/>
    </font>
    <font>
      <b/>
      <sz val="9"/>
      <color rgb="FF000000"/>
      <name val="Calibri"/>
      <charset val="134"/>
    </font>
    <font>
      <sz val="9"/>
      <color rgb="FF000000"/>
      <name val="Calibri"/>
      <charset val="134"/>
    </font>
    <font>
      <sz val="7"/>
      <color rgb="FF000000"/>
      <name val="Calibri"/>
      <charset val="134"/>
    </font>
    <font>
      <b/>
      <sz val="7"/>
      <color rgb="FF000000"/>
      <name val="Calibri"/>
      <charset val="134"/>
    </font>
    <font>
      <sz val="7"/>
      <name val="Verdana"/>
      <charset val="134"/>
    </font>
    <font>
      <sz val="5"/>
      <name val="Verdana"/>
      <charset val="134"/>
    </font>
    <font>
      <sz val="8"/>
      <color rgb="FF000000"/>
      <name val="Calibri"/>
      <charset val="204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134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0"/>
      <color rgb="FF000000"/>
      <name val="Times New Roman"/>
      <charset val="134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7"/>
      <color rgb="FFFFFFFF"/>
      <name val="Times New Roman"/>
      <charset val="134"/>
    </font>
    <font>
      <b/>
      <sz val="5"/>
      <color rgb="FF000000"/>
      <name val="Times New Roman"/>
      <charset val="134"/>
    </font>
    <font>
      <sz val="5"/>
      <color rgb="FF000000"/>
      <name val="Times New Roman"/>
      <charset val="134"/>
    </font>
    <font>
      <b/>
      <sz val="7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</fonts>
  <fills count="4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F3F3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D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auto="1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D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D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D0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179" fontId="0" fillId="0" borderId="0" applyFont="0" applyFill="0" applyBorder="0" applyAlignment="0" applyProtection="0"/>
    <xf numFmtId="176" fontId="31" fillId="0" borderId="0" applyFont="0" applyFill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0" fontId="41" fillId="0" borderId="58" applyNumberFormat="0" applyFill="0" applyAlignment="0" applyProtection="0">
      <alignment vertical="center"/>
    </xf>
    <xf numFmtId="0" fontId="38" fillId="21" borderId="57" applyNumberFormat="0" applyAlignment="0" applyProtection="0">
      <alignment vertical="center"/>
    </xf>
    <xf numFmtId="180" fontId="31" fillId="0" borderId="0" applyFont="0" applyFill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178" fontId="31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1" fillId="24" borderId="59" applyNumberFormat="0" applyFont="0" applyAlignment="0" applyProtection="0">
      <alignment vertical="center"/>
    </xf>
    <xf numFmtId="0" fontId="44" fillId="0" borderId="0"/>
    <xf numFmtId="0" fontId="35" fillId="1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50" fillId="0" borderId="56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7" fillId="0" borderId="56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0" fillId="0" borderId="62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7" fillId="30" borderId="55" applyNumberFormat="0" applyAlignment="0" applyProtection="0">
      <alignment vertical="center"/>
    </xf>
    <xf numFmtId="0" fontId="46" fillId="14" borderId="61" applyNumberFormat="0" applyAlignment="0" applyProtection="0">
      <alignment vertical="center"/>
    </xf>
    <xf numFmtId="0" fontId="34" fillId="14" borderId="55" applyNumberFormat="0" applyAlignment="0" applyProtection="0">
      <alignment vertical="center"/>
    </xf>
    <xf numFmtId="0" fontId="45" fillId="0" borderId="60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51" fillId="37" borderId="0" applyNumberFormat="0" applyBorder="0" applyAlignment="0" applyProtection="0">
      <alignment vertical="center"/>
    </xf>
    <xf numFmtId="0" fontId="52" fillId="42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6" fillId="0" borderId="0"/>
    <xf numFmtId="0" fontId="44" fillId="0" borderId="0"/>
    <xf numFmtId="0" fontId="39" fillId="0" borderId="0"/>
    <xf numFmtId="179" fontId="44" fillId="0" borderId="0" applyFont="0" applyFill="0" applyBorder="0" applyAlignment="0" applyProtection="0"/>
    <xf numFmtId="0" fontId="1" fillId="0" borderId="0"/>
  </cellStyleXfs>
  <cellXfs count="256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2" borderId="1" xfId="14" applyNumberFormat="1" applyFont="1" applyFill="1" applyBorder="1" applyAlignment="1" applyProtection="1">
      <alignment horizontal="center" vertical="center" wrapText="1"/>
    </xf>
    <xf numFmtId="0" fontId="3" fillId="2" borderId="2" xfId="14" applyNumberFormat="1" applyFont="1" applyFill="1" applyBorder="1" applyAlignment="1" applyProtection="1">
      <alignment horizontal="center" vertical="center" wrapText="1"/>
    </xf>
    <xf numFmtId="0" fontId="4" fillId="2" borderId="3" xfId="14" applyNumberFormat="1" applyFont="1" applyFill="1" applyBorder="1" applyAlignment="1" applyProtection="1">
      <alignment horizontal="center" vertical="center" wrapText="1"/>
    </xf>
    <xf numFmtId="0" fontId="4" fillId="2" borderId="0" xfId="14" applyNumberFormat="1" applyFont="1" applyFill="1" applyAlignment="1" applyProtection="1">
      <alignment horizontal="center" vertical="center" wrapText="1"/>
    </xf>
    <xf numFmtId="0" fontId="2" fillId="2" borderId="4" xfId="14" applyNumberFormat="1" applyFont="1" applyFill="1" applyBorder="1" applyAlignment="1" applyProtection="1">
      <alignment horizontal="center" vertical="center" wrapText="1"/>
    </xf>
    <xf numFmtId="0" fontId="2" fillId="2" borderId="5" xfId="14" applyNumberFormat="1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top"/>
    </xf>
    <xf numFmtId="183" fontId="5" fillId="0" borderId="14" xfId="9" applyNumberFormat="1" applyFont="1" applyFill="1" applyBorder="1" applyAlignment="1">
      <alignment horizontal="left" vertical="center" wrapText="1"/>
    </xf>
    <xf numFmtId="9" fontId="5" fillId="3" borderId="12" xfId="0" applyNumberFormat="1" applyFont="1" applyFill="1" applyBorder="1" applyAlignment="1">
      <alignment vertical="center"/>
    </xf>
    <xf numFmtId="9" fontId="8" fillId="3" borderId="17" xfId="0" applyNumberFormat="1" applyFont="1" applyFill="1" applyBorder="1" applyAlignment="1">
      <alignment vertical="center"/>
    </xf>
    <xf numFmtId="0" fontId="9" fillId="0" borderId="16" xfId="0" applyFont="1" applyBorder="1" applyAlignment="1">
      <alignment horizontal="justify" vertical="center" wrapText="1"/>
    </xf>
    <xf numFmtId="178" fontId="5" fillId="0" borderId="14" xfId="9" applyNumberFormat="1" applyFont="1" applyFill="1" applyBorder="1" applyAlignment="1">
      <alignment horizontal="left" vertical="center" wrapText="1"/>
    </xf>
    <xf numFmtId="9" fontId="5" fillId="0" borderId="12" xfId="4" applyNumberFormat="1" applyFont="1" applyFill="1" applyBorder="1" applyAlignment="1">
      <alignment horizontal="center" vertical="center" wrapText="1"/>
    </xf>
    <xf numFmtId="182" fontId="8" fillId="0" borderId="17" xfId="4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justify" vertical="center"/>
    </xf>
    <xf numFmtId="183" fontId="5" fillId="0" borderId="14" xfId="9" applyNumberFormat="1" applyFont="1" applyFill="1" applyBorder="1" applyAlignment="1">
      <alignment vertical="center" wrapText="1"/>
    </xf>
    <xf numFmtId="9" fontId="5" fillId="5" borderId="12" xfId="4" applyNumberFormat="1" applyFont="1" applyFill="1" applyBorder="1" applyAlignment="1">
      <alignment horizontal="center" vertical="center" wrapText="1"/>
    </xf>
    <xf numFmtId="9" fontId="5" fillId="5" borderId="17" xfId="4" applyNumberFormat="1" applyFont="1" applyFill="1" applyBorder="1" applyAlignment="1">
      <alignment horizontal="center" vertical="center" wrapText="1"/>
    </xf>
    <xf numFmtId="178" fontId="7" fillId="0" borderId="18" xfId="0" applyNumberFormat="1" applyFont="1" applyBorder="1" applyAlignment="1">
      <alignment horizontal="center" vertical="center" wrapText="1"/>
    </xf>
    <xf numFmtId="9" fontId="5" fillId="0" borderId="13" xfId="4" applyNumberFormat="1" applyFont="1" applyFill="1" applyBorder="1" applyAlignment="1">
      <alignment horizontal="center" vertical="center" wrapText="1"/>
    </xf>
    <xf numFmtId="178" fontId="5" fillId="0" borderId="14" xfId="4" applyNumberFormat="1" applyFont="1" applyFill="1" applyBorder="1" applyAlignment="1">
      <alignment horizontal="center" vertical="center" wrapText="1"/>
    </xf>
    <xf numFmtId="9" fontId="5" fillId="0" borderId="14" xfId="4" applyNumberFormat="1" applyFont="1" applyFill="1" applyBorder="1" applyAlignment="1">
      <alignment horizontal="center" vertical="center" wrapText="1"/>
    </xf>
    <xf numFmtId="177" fontId="5" fillId="3" borderId="12" xfId="0" applyNumberFormat="1" applyFont="1" applyFill="1" applyBorder="1" applyAlignment="1">
      <alignment horizontal="center" vertical="center" wrapText="1"/>
    </xf>
    <xf numFmtId="177" fontId="5" fillId="3" borderId="13" xfId="0" applyNumberFormat="1" applyFont="1" applyFill="1" applyBorder="1" applyAlignment="1">
      <alignment horizontal="center" vertical="center" wrapText="1"/>
    </xf>
    <xf numFmtId="183" fontId="5" fillId="2" borderId="0" xfId="0" applyNumberFormat="1" applyFont="1" applyFill="1" applyBorder="1" applyAlignment="1">
      <alignment vertical="center"/>
    </xf>
    <xf numFmtId="183" fontId="8" fillId="2" borderId="0" xfId="0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10" fontId="5" fillId="0" borderId="14" xfId="4" applyNumberFormat="1" applyFont="1" applyFill="1" applyBorder="1" applyAlignment="1">
      <alignment horizontal="center" vertical="center" wrapText="1"/>
    </xf>
    <xf numFmtId="10" fontId="5" fillId="0" borderId="19" xfId="4" applyNumberFormat="1" applyFont="1" applyFill="1" applyBorder="1" applyAlignment="1">
      <alignment horizontal="center" vertical="center" wrapText="1"/>
    </xf>
    <xf numFmtId="177" fontId="5" fillId="3" borderId="1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77" fontId="5" fillId="3" borderId="20" xfId="0" applyNumberFormat="1" applyFont="1" applyFill="1" applyBorder="1" applyAlignment="1">
      <alignment horizontal="center" vertical="center" wrapText="1"/>
    </xf>
    <xf numFmtId="177" fontId="5" fillId="3" borderId="9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182" fontId="8" fillId="0" borderId="13" xfId="4" applyNumberFormat="1" applyFont="1" applyFill="1" applyBorder="1" applyAlignment="1">
      <alignment horizontal="center" vertical="center" wrapText="1"/>
    </xf>
    <xf numFmtId="9" fontId="8" fillId="5" borderId="17" xfId="4" applyNumberFormat="1" applyFont="1" applyFill="1" applyBorder="1" applyAlignment="1">
      <alignment horizontal="center" vertical="center" wrapText="1"/>
    </xf>
    <xf numFmtId="183" fontId="8" fillId="2" borderId="11" xfId="0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3" fillId="2" borderId="23" xfId="14" applyNumberFormat="1" applyFont="1" applyFill="1" applyBorder="1" applyAlignment="1" applyProtection="1">
      <alignment horizontal="center" vertical="center" wrapText="1"/>
    </xf>
    <xf numFmtId="0" fontId="4" fillId="2" borderId="11" xfId="14" applyNumberFormat="1" applyFont="1" applyFill="1" applyBorder="1" applyAlignment="1" applyProtection="1">
      <alignment horizontal="center" vertical="center" wrapText="1"/>
    </xf>
    <xf numFmtId="0" fontId="2" fillId="2" borderId="21" xfId="14" applyNumberFormat="1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10" fontId="5" fillId="2" borderId="17" xfId="4" applyNumberFormat="1" applyFont="1" applyFill="1" applyBorder="1" applyAlignment="1" applyProtection="1">
      <alignment horizontal="center" vertical="center"/>
    </xf>
    <xf numFmtId="177" fontId="5" fillId="2" borderId="22" xfId="0" applyNumberFormat="1" applyFont="1" applyFill="1" applyBorder="1" applyAlignment="1">
      <alignment horizontal="center" vertical="center"/>
    </xf>
    <xf numFmtId="177" fontId="5" fillId="2" borderId="24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9" fontId="5" fillId="0" borderId="17" xfId="4" applyNumberFormat="1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left" vertical="center" wrapText="1"/>
    </xf>
    <xf numFmtId="0" fontId="10" fillId="6" borderId="26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vertical="center"/>
    </xf>
    <xf numFmtId="0" fontId="12" fillId="0" borderId="1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7" borderId="13" xfId="0" applyFont="1" applyFill="1" applyBorder="1" applyAlignment="1">
      <alignment horizontal="center" vertical="center"/>
    </xf>
    <xf numFmtId="0" fontId="14" fillId="8" borderId="12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Fill="1" applyBorder="1" applyAlignment="1">
      <alignment vertical="center"/>
    </xf>
    <xf numFmtId="4" fontId="15" fillId="0" borderId="13" xfId="0" applyNumberFormat="1" applyFont="1" applyFill="1" applyBorder="1" applyAlignment="1">
      <alignment horizontal="center" vertical="center"/>
    </xf>
    <xf numFmtId="10" fontId="15" fillId="9" borderId="13" xfId="0" applyNumberFormat="1" applyFont="1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  <xf numFmtId="4" fontId="15" fillId="9" borderId="14" xfId="0" applyNumberFormat="1" applyFont="1" applyFill="1" applyBorder="1" applyAlignment="1">
      <alignment vertical="center" wrapText="1"/>
    </xf>
    <xf numFmtId="0" fontId="15" fillId="0" borderId="14" xfId="0" applyFont="1" applyFill="1" applyBorder="1" applyAlignment="1">
      <alignment horizontal="left" vertical="center"/>
    </xf>
    <xf numFmtId="0" fontId="15" fillId="0" borderId="27" xfId="0" applyFont="1" applyFill="1" applyBorder="1" applyAlignment="1">
      <alignment horizontal="left" vertical="center"/>
    </xf>
    <xf numFmtId="0" fontId="15" fillId="0" borderId="19" xfId="0" applyFont="1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15" fillId="0" borderId="29" xfId="0" applyFont="1" applyBorder="1" applyAlignment="1">
      <alignment horizontal="center" vertical="center"/>
    </xf>
    <xf numFmtId="0" fontId="15" fillId="0" borderId="28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horizontal="left" vertical="center"/>
    </xf>
    <xf numFmtId="0" fontId="15" fillId="0" borderId="31" xfId="0" applyFont="1" applyFill="1" applyBorder="1" applyAlignment="1">
      <alignment horizontal="left" vertical="center"/>
    </xf>
    <xf numFmtId="0" fontId="15" fillId="0" borderId="8" xfId="0" applyFont="1" applyBorder="1" applyAlignment="1">
      <alignment horizontal="center" vertical="center"/>
    </xf>
    <xf numFmtId="0" fontId="15" fillId="0" borderId="10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32" xfId="0" applyFont="1" applyFill="1" applyBorder="1" applyAlignment="1">
      <alignment horizontal="left" vertical="center"/>
    </xf>
    <xf numFmtId="0" fontId="0" fillId="0" borderId="14" xfId="0" applyFill="1" applyBorder="1" applyAlignment="1">
      <alignment horizontal="center" vertical="center"/>
    </xf>
    <xf numFmtId="0" fontId="16" fillId="8" borderId="29" xfId="0" applyFont="1" applyFill="1" applyBorder="1" applyAlignment="1">
      <alignment horizontal="center" vertical="center"/>
    </xf>
    <xf numFmtId="0" fontId="16" fillId="8" borderId="20" xfId="0" applyFont="1" applyFill="1" applyBorder="1" applyAlignment="1">
      <alignment horizontal="center" vertical="center"/>
    </xf>
    <xf numFmtId="179" fontId="16" fillId="8" borderId="20" xfId="1" applyFont="1" applyFill="1" applyBorder="1" applyAlignment="1">
      <alignment horizontal="center" vertical="center"/>
    </xf>
    <xf numFmtId="179" fontId="14" fillId="8" borderId="14" xfId="1" applyFont="1" applyFill="1" applyBorder="1" applyAlignment="1">
      <alignment horizontal="center" vertical="center"/>
    </xf>
    <xf numFmtId="0" fontId="17" fillId="0" borderId="3" xfId="50" applyFont="1" applyBorder="1" applyAlignment="1" applyProtection="1">
      <alignment horizontal="center" vertical="top"/>
      <protection locked="0"/>
    </xf>
    <xf numFmtId="0" fontId="17" fillId="0" borderId="0" xfId="50" applyFont="1" applyBorder="1" applyAlignment="1" applyProtection="1">
      <alignment horizontal="center" vertical="top"/>
      <protection locked="0"/>
    </xf>
    <xf numFmtId="0" fontId="18" fillId="0" borderId="3" xfId="50" applyFont="1" applyBorder="1" applyAlignment="1" applyProtection="1">
      <alignment horizontal="center" vertical="top"/>
      <protection locked="0"/>
    </xf>
    <xf numFmtId="0" fontId="18" fillId="0" borderId="0" xfId="50" applyFont="1" applyBorder="1" applyAlignment="1" applyProtection="1">
      <alignment horizontal="center" vertical="top"/>
      <protection locked="0"/>
    </xf>
    <xf numFmtId="0" fontId="12" fillId="0" borderId="3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Fill="1" applyBorder="1" applyAlignment="1">
      <alignment horizontal="left" vertical="center"/>
    </xf>
    <xf numFmtId="0" fontId="0" fillId="0" borderId="27" xfId="0" applyFill="1" applyBorder="1" applyAlignment="1">
      <alignment horizontal="center" vertical="center"/>
    </xf>
    <xf numFmtId="179" fontId="14" fillId="8" borderId="27" xfId="1" applyFont="1" applyFill="1" applyBorder="1" applyAlignment="1">
      <alignment horizontal="center" vertical="center"/>
    </xf>
    <xf numFmtId="9" fontId="15" fillId="0" borderId="13" xfId="0" applyNumberFormat="1" applyFont="1" applyFill="1" applyBorder="1" applyAlignment="1">
      <alignment vertical="center"/>
    </xf>
    <xf numFmtId="4" fontId="15" fillId="9" borderId="14" xfId="0" applyNumberFormat="1" applyFont="1" applyFill="1" applyBorder="1" applyAlignment="1">
      <alignment horizontal="center" vertical="center"/>
    </xf>
    <xf numFmtId="9" fontId="15" fillId="9" borderId="14" xfId="1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19" xfId="0" applyFill="1" applyBorder="1" applyAlignment="1">
      <alignment horizontal="center" vertical="center"/>
    </xf>
    <xf numFmtId="179" fontId="14" fillId="8" borderId="19" xfId="1" applyFont="1" applyFill="1" applyBorder="1" applyAlignment="1">
      <alignment horizontal="center" vertical="center"/>
    </xf>
    <xf numFmtId="179" fontId="0" fillId="0" borderId="0" xfId="0" applyNumberFormat="1" applyAlignment="1"/>
    <xf numFmtId="0" fontId="0" fillId="0" borderId="1" xfId="0" applyBorder="1"/>
    <xf numFmtId="0" fontId="0" fillId="0" borderId="2" xfId="0" applyBorder="1"/>
    <xf numFmtId="0" fontId="0" fillId="10" borderId="33" xfId="0" applyFill="1" applyBorder="1" applyAlignment="1">
      <alignment vertical="center" wrapText="1"/>
    </xf>
    <xf numFmtId="0" fontId="0" fillId="10" borderId="34" xfId="0" applyFill="1" applyBorder="1" applyAlignment="1">
      <alignment horizontal="left" vertical="center"/>
    </xf>
    <xf numFmtId="0" fontId="0" fillId="0" borderId="3" xfId="0" applyBorder="1"/>
    <xf numFmtId="0" fontId="0" fillId="0" borderId="0" xfId="0" applyBorder="1"/>
    <xf numFmtId="0" fontId="19" fillId="0" borderId="12" xfId="0" applyFont="1" applyBorder="1" applyAlignment="1">
      <alignment vertical="center"/>
    </xf>
    <xf numFmtId="0" fontId="19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vertical="center"/>
    </xf>
    <xf numFmtId="0" fontId="19" fillId="0" borderId="12" xfId="0" applyFont="1" applyBorder="1"/>
    <xf numFmtId="0" fontId="19" fillId="0" borderId="14" xfId="0" applyFont="1" applyBorder="1" applyAlignment="1">
      <alignment horizontal="left"/>
    </xf>
    <xf numFmtId="0" fontId="19" fillId="0" borderId="27" xfId="0" applyFont="1" applyBorder="1" applyAlignment="1">
      <alignment horizontal="left"/>
    </xf>
    <xf numFmtId="0" fontId="0" fillId="0" borderId="12" xfId="0" applyBorder="1"/>
    <xf numFmtId="0" fontId="0" fillId="0" borderId="13" xfId="0" applyBorder="1" applyAlignment="1">
      <alignment horizontal="left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left"/>
    </xf>
    <xf numFmtId="0" fontId="19" fillId="0" borderId="12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3" xfId="0" applyFill="1" applyBorder="1" applyAlignment="1">
      <alignment horizontal="center"/>
    </xf>
    <xf numFmtId="0" fontId="0" fillId="0" borderId="13" xfId="0" applyBorder="1" applyAlignment="1"/>
    <xf numFmtId="0" fontId="0" fillId="0" borderId="1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23" xfId="0" applyBorder="1"/>
    <xf numFmtId="0" fontId="0" fillId="10" borderId="34" xfId="0" applyFill="1" applyBorder="1" applyAlignment="1">
      <alignment vertical="center" wrapText="1"/>
    </xf>
    <xf numFmtId="0" fontId="0" fillId="10" borderId="35" xfId="0" applyFill="1" applyBorder="1" applyAlignment="1">
      <alignment vertical="center"/>
    </xf>
    <xf numFmtId="0" fontId="0" fillId="0" borderId="11" xfId="0" applyBorder="1"/>
    <xf numFmtId="0" fontId="19" fillId="0" borderId="13" xfId="0" applyFont="1" applyBorder="1" applyAlignment="1">
      <alignment vertical="center" wrapText="1"/>
    </xf>
    <xf numFmtId="0" fontId="19" fillId="0" borderId="17" xfId="0" applyFont="1" applyBorder="1" applyAlignment="1">
      <alignment vertical="center" wrapText="1"/>
    </xf>
    <xf numFmtId="0" fontId="19" fillId="0" borderId="19" xfId="0" applyFont="1" applyBorder="1" applyAlignment="1">
      <alignment horizontal="left"/>
    </xf>
    <xf numFmtId="2" fontId="19" fillId="0" borderId="17" xfId="0" applyNumberFormat="1" applyFont="1" applyBorder="1" applyAlignment="1"/>
    <xf numFmtId="2" fontId="0" fillId="0" borderId="17" xfId="0" applyNumberFormat="1" applyBorder="1"/>
    <xf numFmtId="2" fontId="0" fillId="0" borderId="13" xfId="0" applyNumberFormat="1" applyFill="1" applyBorder="1" applyAlignment="1">
      <alignment horizontal="center"/>
    </xf>
    <xf numFmtId="2" fontId="0" fillId="0" borderId="36" xfId="0" applyNumberFormat="1" applyBorder="1" applyAlignment="1"/>
    <xf numFmtId="0" fontId="0" fillId="0" borderId="21" xfId="0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81" fontId="20" fillId="0" borderId="0" xfId="0" applyNumberFormat="1" applyFont="1" applyAlignment="1">
      <alignment horizontal="center" vertical="center"/>
    </xf>
    <xf numFmtId="0" fontId="21" fillId="6" borderId="1" xfId="0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 wrapText="1"/>
    </xf>
    <xf numFmtId="0" fontId="21" fillId="6" borderId="23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2" fillId="6" borderId="6" xfId="0" applyFont="1" applyFill="1" applyBorder="1" applyAlignment="1">
      <alignment horizontal="center" vertical="center" wrapText="1"/>
    </xf>
    <xf numFmtId="0" fontId="22" fillId="6" borderId="7" xfId="0" applyFont="1" applyFill="1" applyBorder="1" applyAlignment="1">
      <alignment horizontal="center" vertical="center" wrapText="1"/>
    </xf>
    <xf numFmtId="0" fontId="22" fillId="6" borderId="1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3" fillId="0" borderId="37" xfId="0" applyFont="1" applyBorder="1" applyAlignment="1">
      <alignment horizontal="left" vertical="top"/>
    </xf>
    <xf numFmtId="0" fontId="24" fillId="0" borderId="38" xfId="0" applyFont="1" applyBorder="1" applyAlignment="1">
      <alignment horizontal="left" vertical="center" wrapText="1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5" fillId="0" borderId="0" xfId="0" applyFont="1" applyBorder="1" applyAlignment="1">
      <alignment horizontal="left" vertical="top"/>
    </xf>
    <xf numFmtId="0" fontId="23" fillId="0" borderId="41" xfId="0" applyFont="1" applyBorder="1" applyAlignment="1">
      <alignment horizontal="left" vertical="top"/>
    </xf>
    <xf numFmtId="0" fontId="24" fillId="0" borderId="42" xfId="0" applyFont="1" applyBorder="1" applyAlignment="1">
      <alignment horizontal="left" vertical="center" wrapText="1"/>
    </xf>
    <xf numFmtId="0" fontId="24" fillId="0" borderId="43" xfId="0" applyFont="1" applyBorder="1" applyAlignment="1">
      <alignment horizontal="left" vertical="center" wrapText="1"/>
    </xf>
    <xf numFmtId="0" fontId="24" fillId="0" borderId="44" xfId="0" applyFont="1" applyBorder="1" applyAlignment="1">
      <alignment horizontal="left" vertical="center" wrapText="1"/>
    </xf>
    <xf numFmtId="0" fontId="24" fillId="0" borderId="45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 wrapText="1"/>
    </xf>
    <xf numFmtId="0" fontId="24" fillId="0" borderId="42" xfId="0" applyFont="1" applyBorder="1" applyAlignment="1">
      <alignment vertical="center" wrapText="1"/>
    </xf>
    <xf numFmtId="0" fontId="24" fillId="0" borderId="39" xfId="0" applyFont="1" applyBorder="1" applyAlignment="1">
      <alignment horizontal="left" vertical="center" wrapText="1"/>
    </xf>
    <xf numFmtId="0" fontId="24" fillId="0" borderId="4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3" fillId="4" borderId="41" xfId="0" applyFont="1" applyFill="1" applyBorder="1" applyAlignment="1">
      <alignment horizontal="left" vertical="center"/>
    </xf>
    <xf numFmtId="0" fontId="23" fillId="4" borderId="16" xfId="0" applyFont="1" applyFill="1" applyBorder="1" applyAlignment="1">
      <alignment horizontal="left" vertical="center" wrapText="1"/>
    </xf>
    <xf numFmtId="0" fontId="23" fillId="4" borderId="16" xfId="0" applyFont="1" applyFill="1" applyBorder="1" applyAlignment="1">
      <alignment horizontal="center" vertical="center"/>
    </xf>
    <xf numFmtId="0" fontId="23" fillId="4" borderId="46" xfId="0" applyFont="1" applyFill="1" applyBorder="1" applyAlignment="1">
      <alignment horizontal="center" vertical="center"/>
    </xf>
    <xf numFmtId="0" fontId="23" fillId="4" borderId="47" xfId="0" applyFont="1" applyFill="1" applyBorder="1" applyAlignment="1">
      <alignment horizontal="center" vertical="center"/>
    </xf>
    <xf numFmtId="0" fontId="23" fillId="4" borderId="48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/>
    </xf>
    <xf numFmtId="0" fontId="23" fillId="4" borderId="41" xfId="0" applyFont="1" applyFill="1" applyBorder="1" applyAlignment="1">
      <alignment horizontal="center" vertical="top"/>
    </xf>
    <xf numFmtId="0" fontId="20" fillId="4" borderId="16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left" vertical="top"/>
    </xf>
    <xf numFmtId="0" fontId="20" fillId="4" borderId="41" xfId="0" applyFont="1" applyFill="1" applyBorder="1" applyAlignment="1">
      <alignment horizontal="left" vertical="top"/>
    </xf>
    <xf numFmtId="0" fontId="24" fillId="0" borderId="41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center" vertical="center" wrapText="1"/>
    </xf>
    <xf numFmtId="184" fontId="24" fillId="0" borderId="16" xfId="0" applyNumberFormat="1" applyFont="1" applyBorder="1" applyAlignment="1">
      <alignment horizontal="center" vertical="center" wrapText="1"/>
    </xf>
    <xf numFmtId="2" fontId="24" fillId="0" borderId="16" xfId="0" applyNumberFormat="1" applyFont="1" applyBorder="1" applyAlignment="1">
      <alignment horizontal="center" vertical="center" wrapText="1"/>
    </xf>
    <xf numFmtId="4" fontId="24" fillId="0" borderId="18" xfId="0" applyNumberFormat="1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top"/>
    </xf>
    <xf numFmtId="0" fontId="24" fillId="0" borderId="16" xfId="0" applyFont="1" applyBorder="1" applyAlignment="1">
      <alignment horizontal="center" vertical="center"/>
    </xf>
    <xf numFmtId="184" fontId="24" fillId="0" borderId="16" xfId="0" applyNumberFormat="1" applyFont="1" applyBorder="1" applyAlignment="1">
      <alignment horizontal="center" vertical="center"/>
    </xf>
    <xf numFmtId="4" fontId="25" fillId="0" borderId="0" xfId="0" applyNumberFormat="1" applyFont="1" applyBorder="1" applyAlignment="1">
      <alignment horizontal="center" vertical="center"/>
    </xf>
    <xf numFmtId="4" fontId="23" fillId="4" borderId="18" xfId="0" applyNumberFormat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top"/>
    </xf>
    <xf numFmtId="0" fontId="20" fillId="0" borderId="41" xfId="0" applyFont="1" applyBorder="1" applyAlignment="1">
      <alignment horizontal="left" vertical="top"/>
    </xf>
    <xf numFmtId="0" fontId="20" fillId="0" borderId="16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24" fillId="0" borderId="41" xfId="0" applyFont="1" applyBorder="1" applyAlignment="1">
      <alignment horizontal="center" vertical="center" wrapText="1"/>
    </xf>
    <xf numFmtId="0" fontId="24" fillId="0" borderId="16" xfId="0" applyNumberFormat="1" applyFont="1" applyBorder="1" applyAlignment="1">
      <alignment horizontal="center" vertical="center" wrapText="1"/>
    </xf>
    <xf numFmtId="4" fontId="25" fillId="0" borderId="0" xfId="0" applyNumberFormat="1" applyFont="1" applyBorder="1" applyAlignment="1">
      <alignment horizontal="center" vertical="center" wrapText="1"/>
    </xf>
    <xf numFmtId="0" fontId="20" fillId="4" borderId="41" xfId="0" applyFont="1" applyFill="1" applyBorder="1" applyAlignment="1">
      <alignment horizontal="center" vertical="top"/>
    </xf>
    <xf numFmtId="0" fontId="20" fillId="0" borderId="41" xfId="0" applyFont="1" applyBorder="1" applyAlignment="1">
      <alignment horizontal="center" vertical="top"/>
    </xf>
    <xf numFmtId="0" fontId="24" fillId="0" borderId="16" xfId="0" applyNumberFormat="1" applyFont="1" applyBorder="1" applyAlignment="1">
      <alignment horizontal="center" vertical="center"/>
    </xf>
    <xf numFmtId="4" fontId="24" fillId="0" borderId="18" xfId="0" applyNumberFormat="1" applyFont="1" applyBorder="1" applyAlignment="1">
      <alignment horizontal="center" vertical="center"/>
    </xf>
    <xf numFmtId="4" fontId="25" fillId="0" borderId="0" xfId="0" applyNumberFormat="1" applyFont="1" applyBorder="1" applyAlignment="1">
      <alignment horizontal="center" vertical="top"/>
    </xf>
    <xf numFmtId="2" fontId="25" fillId="0" borderId="0" xfId="0" applyNumberFormat="1" applyFont="1" applyBorder="1" applyAlignment="1">
      <alignment horizontal="center" vertical="top"/>
    </xf>
    <xf numFmtId="2" fontId="24" fillId="0" borderId="18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top"/>
    </xf>
    <xf numFmtId="0" fontId="20" fillId="11" borderId="49" xfId="0" applyFont="1" applyFill="1" applyBorder="1" applyAlignment="1">
      <alignment horizontal="left" vertical="top"/>
    </xf>
    <xf numFmtId="0" fontId="23" fillId="11" borderId="50" xfId="0" applyFont="1" applyFill="1" applyBorder="1" applyAlignment="1">
      <alignment horizontal="left" vertical="center" wrapText="1"/>
    </xf>
    <xf numFmtId="0" fontId="20" fillId="11" borderId="50" xfId="0" applyFont="1" applyFill="1" applyBorder="1" applyAlignment="1">
      <alignment horizontal="center" vertical="center"/>
    </xf>
    <xf numFmtId="4" fontId="23" fillId="11" borderId="51" xfId="0" applyNumberFormat="1" applyFont="1" applyFill="1" applyBorder="1" applyAlignment="1">
      <alignment horizontal="center" vertical="center"/>
    </xf>
    <xf numFmtId="0" fontId="0" fillId="11" borderId="0" xfId="0" applyFill="1" applyBorder="1" applyAlignment="1">
      <alignment horizontal="left" vertical="top"/>
    </xf>
    <xf numFmtId="0" fontId="27" fillId="0" borderId="52" xfId="50" applyFont="1" applyBorder="1" applyAlignment="1">
      <alignment horizontal="left" vertical="top"/>
    </xf>
    <xf numFmtId="0" fontId="27" fillId="0" borderId="53" xfId="50" applyFont="1" applyBorder="1" applyAlignment="1">
      <alignment horizontal="left" vertical="center" wrapText="1"/>
    </xf>
    <xf numFmtId="0" fontId="27" fillId="0" borderId="53" xfId="50" applyFont="1" applyBorder="1" applyAlignment="1">
      <alignment horizontal="center" vertical="center"/>
    </xf>
    <xf numFmtId="0" fontId="27" fillId="0" borderId="54" xfId="50" applyFont="1" applyBorder="1" applyAlignment="1">
      <alignment horizontal="center" vertical="center"/>
    </xf>
    <xf numFmtId="0" fontId="28" fillId="0" borderId="0" xfId="50" applyFont="1" applyBorder="1" applyAlignment="1">
      <alignment horizontal="left" vertical="top"/>
    </xf>
    <xf numFmtId="182" fontId="20" fillId="0" borderId="0" xfId="0" applyNumberFormat="1" applyFont="1" applyAlignment="1">
      <alignment horizontal="center" vertical="center"/>
    </xf>
    <xf numFmtId="10" fontId="20" fillId="0" borderId="0" xfId="0" applyNumberFormat="1" applyFont="1" applyFill="1" applyBorder="1" applyAlignment="1" applyProtection="1">
      <alignment horizontal="center" vertical="center"/>
    </xf>
    <xf numFmtId="0" fontId="29" fillId="0" borderId="0" xfId="0" applyFont="1"/>
    <xf numFmtId="181" fontId="20" fillId="0" borderId="0" xfId="0" applyNumberFormat="1" applyFont="1" applyAlignment="1">
      <alignment horizontal="center" vertical="center"/>
    </xf>
    <xf numFmtId="2" fontId="29" fillId="0" borderId="0" xfId="0" applyNumberFormat="1" applyFont="1"/>
    <xf numFmtId="179" fontId="0" fillId="0" borderId="0" xfId="1"/>
  </cellXfs>
  <cellStyles count="55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Normal 2" xfId="14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40% - Ênfase 1" xfId="31" builtinId="31"/>
    <cellStyle name="Bom" xfId="32" builtinId="26"/>
    <cellStyle name="Ruim" xfId="33" builtinId="27"/>
    <cellStyle name="Neutro" xfId="34" builtinId="28"/>
    <cellStyle name="20% - Ênfase 5" xfId="35" builtinId="46"/>
    <cellStyle name="Ênfase 1" xfId="36" builtinId="29"/>
    <cellStyle name="20% - Ênfase 1" xfId="37" builtinId="30"/>
    <cellStyle name="60% - Ênfase 1" xfId="38" builtinId="32"/>
    <cellStyle name="20% - Ênfase 6" xfId="39" builtinId="50"/>
    <cellStyle name="Ênfase 2" xfId="40" builtinId="33"/>
    <cellStyle name="20% - Ênfase 2" xfId="41" builtinId="34"/>
    <cellStyle name="60% - Ênfase 2" xfId="42" builtinId="36"/>
    <cellStyle name="40% - Ênfase 3" xfId="43" builtinId="39"/>
    <cellStyle name="60% - Ênfase 3" xfId="44" builtinId="40"/>
    <cellStyle name="20% - Ênfase 4" xfId="45" builtinId="42"/>
    <cellStyle name="60% - Ênfase 4" xfId="46" builtinId="44"/>
    <cellStyle name="40% - Ênfase 5" xfId="47" builtinId="47"/>
    <cellStyle name="60% - Ênfase 5" xfId="48" builtinId="48"/>
    <cellStyle name="60% - Ênfase 6" xfId="49" builtinId="52"/>
    <cellStyle name="Normal 2 10" xfId="50"/>
    <cellStyle name="Normal 21" xfId="51"/>
    <cellStyle name="Normal 3" xfId="52"/>
    <cellStyle name="Vírgula 2" xfId="53"/>
    <cellStyle name="Normal 2 2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5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2" Type="http://schemas.openxmlformats.org/officeDocument/2006/relationships/sharedStrings" Target="sharedStrings.xml"/><Relationship Id="rId41" Type="http://schemas.openxmlformats.org/officeDocument/2006/relationships/styles" Target="styles.xml"/><Relationship Id="rId40" Type="http://schemas.openxmlformats.org/officeDocument/2006/relationships/theme" Target="theme/theme1.xml"/><Relationship Id="rId4" Type="http://schemas.openxmlformats.org/officeDocument/2006/relationships/worksheet" Target="worksheets/sheet4.xml"/><Relationship Id="rId39" Type="http://schemas.openxmlformats.org/officeDocument/2006/relationships/externalLink" Target="externalLinks/externalLink35.xml"/><Relationship Id="rId38" Type="http://schemas.openxmlformats.org/officeDocument/2006/relationships/externalLink" Target="externalLinks/externalLink34.xml"/><Relationship Id="rId37" Type="http://schemas.openxmlformats.org/officeDocument/2006/relationships/externalLink" Target="externalLinks/externalLink33.xml"/><Relationship Id="rId36" Type="http://schemas.openxmlformats.org/officeDocument/2006/relationships/externalLink" Target="externalLinks/externalLink32.xml"/><Relationship Id="rId35" Type="http://schemas.openxmlformats.org/officeDocument/2006/relationships/externalLink" Target="externalLinks/externalLink31.xml"/><Relationship Id="rId34" Type="http://schemas.openxmlformats.org/officeDocument/2006/relationships/externalLink" Target="externalLinks/externalLink30.xml"/><Relationship Id="rId33" Type="http://schemas.openxmlformats.org/officeDocument/2006/relationships/externalLink" Target="externalLinks/externalLink29.xml"/><Relationship Id="rId32" Type="http://schemas.openxmlformats.org/officeDocument/2006/relationships/externalLink" Target="externalLinks/externalLink28.xml"/><Relationship Id="rId31" Type="http://schemas.openxmlformats.org/officeDocument/2006/relationships/externalLink" Target="externalLinks/externalLink27.xml"/><Relationship Id="rId30" Type="http://schemas.openxmlformats.org/officeDocument/2006/relationships/externalLink" Target="externalLinks/externalLink26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25.xml"/><Relationship Id="rId28" Type="http://schemas.openxmlformats.org/officeDocument/2006/relationships/externalLink" Target="externalLinks/externalLink24.xml"/><Relationship Id="rId27" Type="http://schemas.openxmlformats.org/officeDocument/2006/relationships/externalLink" Target="externalLinks/externalLink23.xml"/><Relationship Id="rId26" Type="http://schemas.openxmlformats.org/officeDocument/2006/relationships/externalLink" Target="externalLinks/externalLink22.xml"/><Relationship Id="rId25" Type="http://schemas.openxmlformats.org/officeDocument/2006/relationships/externalLink" Target="externalLinks/externalLink21.xml"/><Relationship Id="rId24" Type="http://schemas.openxmlformats.org/officeDocument/2006/relationships/externalLink" Target="externalLinks/externalLink20.xml"/><Relationship Id="rId23" Type="http://schemas.openxmlformats.org/officeDocument/2006/relationships/externalLink" Target="externalLinks/externalLink19.xml"/><Relationship Id="rId22" Type="http://schemas.openxmlformats.org/officeDocument/2006/relationships/externalLink" Target="externalLinks/externalLink18.xml"/><Relationship Id="rId21" Type="http://schemas.openxmlformats.org/officeDocument/2006/relationships/externalLink" Target="externalLinks/externalLink17.xml"/><Relationship Id="rId20" Type="http://schemas.openxmlformats.org/officeDocument/2006/relationships/externalLink" Target="externalLinks/externalLink1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5.xml"/><Relationship Id="rId18" Type="http://schemas.openxmlformats.org/officeDocument/2006/relationships/externalLink" Target="externalLinks/externalLink14.xml"/><Relationship Id="rId17" Type="http://schemas.openxmlformats.org/officeDocument/2006/relationships/externalLink" Target="externalLinks/externalLink13.xml"/><Relationship Id="rId16" Type="http://schemas.openxmlformats.org/officeDocument/2006/relationships/externalLink" Target="externalLinks/externalLink12.xml"/><Relationship Id="rId15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10.xml"/><Relationship Id="rId13" Type="http://schemas.openxmlformats.org/officeDocument/2006/relationships/externalLink" Target="externalLinks/externalLink9.xml"/><Relationship Id="rId12" Type="http://schemas.openxmlformats.org/officeDocument/2006/relationships/externalLink" Target="externalLinks/externalLink8.xml"/><Relationship Id="rId11" Type="http://schemas.openxmlformats.org/officeDocument/2006/relationships/externalLink" Target="externalLinks/externalLink7.xml"/><Relationship Id="rId10" Type="http://schemas.openxmlformats.org/officeDocument/2006/relationships/externalLink" Target="externalLinks/externalLink6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187325</xdr:colOff>
      <xdr:row>0</xdr:row>
      <xdr:rowOff>92075</xdr:rowOff>
    </xdr:from>
    <xdr:to>
      <xdr:col>1</xdr:col>
      <xdr:colOff>342900</xdr:colOff>
      <xdr:row>1</xdr:row>
      <xdr:rowOff>92075</xdr:rowOff>
    </xdr:to>
    <xdr:pic>
      <xdr:nvPicPr>
        <xdr:cNvPr id="2" name="Imagem 1" descr="brasao.jp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7325" y="92075"/>
          <a:ext cx="697230" cy="7620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239395</xdr:colOff>
      <xdr:row>1</xdr:row>
      <xdr:rowOff>95250</xdr:rowOff>
    </xdr:from>
    <xdr:to>
      <xdr:col>2</xdr:col>
      <xdr:colOff>356870</xdr:colOff>
      <xdr:row>3</xdr:row>
      <xdr:rowOff>111125</xdr:rowOff>
    </xdr:to>
    <xdr:pic>
      <xdr:nvPicPr>
        <xdr:cNvPr id="2" name="Imagem 1" descr="brasao.jp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48995" y="184150"/>
          <a:ext cx="727075" cy="7905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o\c\Soercel-2000\DTE\CST\Or&#231;amento\SISTEMA%20EL&#201;TRICO%20LTQ\TOSHIBA\Planejamento\FERROSTA\PL-AQUAC\MAPA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oria\c\Res&#237;duos%20S&#243;lidos\Cons&#243;rcio%20Pref.%20Marechal%20Floriano%20e%20Domingos%20Martins\CHORUME%20e%20BIOG&#193;S\CMFDM1%20292%2001%20-%20Unid.de%20Processamento%20de%20Res&#237;duos%20-%20Reservat&#243;rio%20Met&#225;lic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LANILHA%20CAIXA%20-%201\PLANILHA%20M&#218;LTIPLA%202%20v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ilherme\PROJETOS\PB%20-%20Cabedelo%20Drenagem\!Trecho%20Bacia%20Camboinha\Relat&#243;rio\Produto%2003\Or&#231;amento_Completo%20Camboinha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oria\C\AAGUA\ORCAMENT\2000\INTERIOR\AFONSO%20CLAUDIO\ACSP8%20010%2000%20-%20CAPTA&#199;&#195;O%20SERRA%20PELAD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oria\c\Documents%20and%20Settings\&#193;tila\Meus%20documentos\HPS\Ponte%20Nova\CMFDM1%20313%2001%20-%20Unid.de%20Proc&#186;%20de%20Res&#237;duos%20-%20Cub&#237;culo%20do%20BIOG&#193;S%20e%20Queimador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ejamento\MILPLAN%20(C)\DOCUME~1\Ricardo\LOCALS~1\Temp\Temporary%20Directory%201%20for%20Ata%20Eletronica%20-%20Prensa%20de%20Rolos%20-%20Sem%2046-06%20-%2013-11-06.zip\EAP%20-%20Prensa%20de%20Rolos%20-%20Sem%2045-06%20-%2006-11-0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TRATACAO\Padroes\Formularios%20Orcamento\BDI%20e%20Adm.Local_04-02-2015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oria\C\AAGUA\Orcament\2002\INTERIOR\CONCEI&#199;&#195;O%20DA%20BARRA\CBSD1%20066%2002%20-%20TRAVESSIA%203%20%20-%20(%20SOBRE%20O%20RIO%20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qui\Downloads\02-OR&#199;AMENTO%20REV0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vrdvitsa02\dados\Documents%20and%20Settings\sergio.hossu\Application%20Data\Microsoft\Excel\Ata%20Eletronica%20-%2043143-06-Rev-14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ej\c\Keyloir%20Trabalhos\Zortea\Arquivos%20Oficiais\Completo\WINDOWS\TEMP\eap\Soercel-2000\DTE\CST\Or&#231;amento\SISTEMA%20EL&#201;TRICO%20LTQ\TOSHIBA\Planejamento\FERROSTA\PL-AQUAC\MAPA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vrdvitsa02\dados\DADOS\GEPOP\Montagem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HD%201\Traco%20Forte\Pref.%20Guarapar&#237;\Creche\planilha%20cemei%20Maria%20Gam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cucao\lobo%201\Renato%20Lobo\Or&#231;ament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oria\C\AAGUA\Orcament\2001\Interior\Nova%20Ven&#233;cia\NVSD8%20002%2001%20-%20rev1%20-%20ADUTORA%20DE%20&#193;GUA%20TRATADA%20DN%20250%20F&#186;F&#186;%20-%20GRAVIDAD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oria\c\AAGUA\Orcament\2001\Interior\Nova%20Ven&#233;cia\NVSD8%20002%2001%20-%20ADUTORA%20DE%20&#193;GUA%20TRATADA%20DN%20250%20F&#186;F&#186;%20-%20GRAVIDADE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suario\Desktop\PLANILHA_TJFES_AUTOMSEG_06_01_10_final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tlas\Obras%202007-2008-2009\Obra%20195%20-%20Vale%20-%20Amplia&#231;&#227;o%20do%20p&#225;tio%20da%20moega%20de%20gusa\PLANEJAMENTO%20E%20CONTROLE%20195\Cronograma%20Obra%20195\Anexo%2001%20-%20EAP%20(Ok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NTROLE\CONTROLE2\Se&#231;&#227;o%20T&#233;cnica\DIVERSO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p-11207\c\Sergio\Amazonas\Dom%20eliseu\Bm%208-abr-dom%20elis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oria\c\Drenagem\Or&#231;ament\2001\Interior\Nova%20Ven&#233;cia\Estim.%20-%20Eng&#186;%20Mari&#226;ngela\NVSD1%20076%2001%20-%20SISTEMA%20DE%20DRENAGEM%20-%20NOVA%20VEN&#201;CIA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durb-db-01\PUB_GT\Emendas%20Parlamentares%202007-revisado%20SEDURB\TUCUM&#195;\MC\TEXTO\Or&#231;a%20e%20Compo%20CACHOEIRA%20DO%20COUTO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tlas\Samarco%20-%20Planejamento\Outokumpu\1452Fverde_rev_3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thur\c\Documents%20and%20Settings\Marlem\Configura&#231;&#245;es%20locais\Temporary%20Internet%20Files\Content.IE5\MNSRGR4Z\RL.ORC.TODOS.R0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L.ORC.AGU.005.R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nnectdb\Documentos\ORCAMENTO\orcamento%202007\p%20m%20serra\CD%20CP030-07\Edital\Anexo%20I\Planilha%20de%20Pre&#231;os\RL.ORC.AGU.005.R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86dx2\c\FERROSTA\PL-AQUAC\MAPA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Startup" Target="PLA\Works\MATRIZ\EAP\Curva 1 folh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1\c\LECDEMOS\Hitaeng\PROJETOS\EMBASA\Ad-Feij&#227;o\BA-MENDES\Atrab1\LATIN\apg\Mc-APG\AT-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Ideally\Downloads\Documents%20and%20Settings\ivan\Meus%20documentos\Adolfo\Planejamento\Procedimentos\Planejamento\Revisado\Cronograma%20Financei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tlas\DOCUME~1\LIDIAN~1\CONFIG~1\Temp\XPgrpwise\David%20Louren&#231;o\Painel%20de%20Controle%20-%20Nova%20Revis&#227;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m\doc%20or&#231;amento\CVRD-PM\Licita&#231;&#245;es\N1041\Or&#231;amento\Or&#231;amento%20CVRD1041%20Rev-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EAP"/>
      <sheetName val="CURVA GERAL"/>
      <sheetName val="CURVAS - S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EMORIAL"/>
      <sheetName val="3ªCAT.F.C.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INAPI - Old"/>
      <sheetName val="RESUMO"/>
      <sheetName val="SINAPI"/>
      <sheetName val="Planilha - COMPLETA"/>
      <sheetName val="Volumes pavimentação"/>
      <sheetName val="Resumo Pav Joao Lelis"/>
      <sheetName val="Resumo Pav Heriberto"/>
      <sheetName val="Resumo Pav Ferrea"/>
      <sheetName val="Resumo Pav Maria"/>
      <sheetName val="Resumo Pav Nilo"/>
      <sheetName val="Resumo Pav Augusto"/>
      <sheetName val="Resumo Pav Antonia"/>
      <sheetName val="Resumo Pav Sabino"/>
      <sheetName val="Resumo Pav Marcia"/>
      <sheetName val="Resumo Pav Cleberto"/>
      <sheetName val="Resumo Pav Clodoaldo"/>
      <sheetName val="QUANT. PVs e BL Trecho"/>
      <sheetName val="Quantitativos - BOCAS_DE_LOBO"/>
      <sheetName val="Resumo Galerias MODELO"/>
      <sheetName val="BACIA A"/>
      <sheetName val="BACIA B"/>
      <sheetName val="BACIA C"/>
      <sheetName val="Resumo Coletor 1a"/>
      <sheetName val="Resumo Coletor 2a"/>
      <sheetName val="Resumo Coletor 3a"/>
      <sheetName val="Resumo Coletor 04a"/>
      <sheetName val="Resumo Coletor 01b"/>
      <sheetName val="Resumo Coletor 1c"/>
      <sheetName val="Resumo Coletor 2c"/>
      <sheetName val="Resumo Coletor  3c"/>
      <sheetName val="Resumo Coletor 4c"/>
      <sheetName val="Resumo Coletor Final"/>
      <sheetName val="SICRO 2"/>
      <sheetName val="BDI-PAVIMENTAÇÃO"/>
      <sheetName val="BDI-DRENAGEM"/>
      <sheetName val="Resumo Composições"/>
      <sheetName val="Composição - Drenagem"/>
      <sheetName val="Cubacao PVs"/>
      <sheetName val="Composições - BOCAS DE LOBO"/>
      <sheetName val="C2950"/>
      <sheetName val="C2948"/>
      <sheetName val="C2947"/>
      <sheetName val="C0170"/>
      <sheetName val="C73659"/>
      <sheetName val="C92265"/>
      <sheetName val="C72799"/>
      <sheetName val="Quant. Serv. Preliminares"/>
      <sheetName val="Escavação res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EMORIAL"/>
    </sheetNames>
    <sheetDataSet>
      <sheetData sheetId="0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EMORIAL"/>
      <sheetName val="SERVIÇO"/>
      <sheetName val="ESPELHO  "/>
    </sheetNames>
    <sheetDataSet>
      <sheetData sheetId="0"/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EAP"/>
      <sheetName val="Curva GERAL"/>
      <sheetName val="CURVA EPC"/>
      <sheetName val="CURVA METSO"/>
      <sheetName val="CURVA PAULINO"/>
      <sheetName val="CURVA MILPLAN"/>
      <sheetName val="CURVA SERV GERAIS"/>
      <sheetName val="CURVA ENGENHARIA"/>
      <sheetName val="CURVA FORNECIMENTO"/>
      <sheetName val="CURVA CIVIL"/>
      <sheetName val="CURVA MONTAGEM"/>
      <sheetName val="CRG"/>
      <sheetName val="DOC"/>
      <sheetName val="SEM"/>
      <sheetName val="MES"/>
      <sheetName val="D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BDI_Antigo"/>
      <sheetName val="BDI_Novo Conceito"/>
      <sheetName val="RELATÓRIO"/>
      <sheetName val="FORMULÁRIO"/>
      <sheetName val="Colar"/>
      <sheetName val="ADMINISTRAÇÃO LOCAL"/>
      <sheetName val="CUSTO DE APOIO OBRA"/>
      <sheetName val="MOB. - DESMOB DE PESSOAL"/>
      <sheetName val="CUSTO_ADMISSIONAL"/>
      <sheetName val="PRAZO_ADMISSIONAL"/>
      <sheetName val="MOB. - DESMOB DE EQUIPAMENTO"/>
      <sheetName val="MOD"/>
      <sheetName val="EQUIPAMENTOS"/>
      <sheetName val="SEG - RAC EQUIP"/>
      <sheetName val="ENCARGOS_CALCULOS"/>
      <sheetName val="GERAL_TABELAS"/>
      <sheetName val="Funções MOD com salários"/>
      <sheetName val="INDICE"/>
      <sheetName val="Mudanças na Planilha de BDI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EMORIAL"/>
      <sheetName val="SERVIÇO "/>
      <sheetName val="MATERIAL"/>
      <sheetName val="COMPOSIÇÃO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BDI"/>
      <sheetName val="ORÇAMENTO"/>
      <sheetName val="MEM_LIMPEZA"/>
      <sheetName val="DMT"/>
      <sheetName val="MEM_DESTINAÇÃO"/>
      <sheetName val="MEMORIAL "/>
      <sheetName val="Cronograma"/>
      <sheetName val="Preços Serviços"/>
      <sheetName val="FGV_TABELA"/>
      <sheetName val="CPU "/>
      <sheetName val="LEIS_SOCIAIS"/>
      <sheetName val="MAO_OBRA_PROJETO"/>
      <sheetName val="BDI_Equi_Mat"/>
      <sheetName val="BDI_Serviços"/>
      <sheetName val="Cotacoes"/>
      <sheetName val="SINAPI_07_19_SEM_DESO_SER"/>
      <sheetName val="SINAPI_07_19_SEM_DESO_I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Fotos  TAG 6E1"/>
      <sheetName val="ATA Semanal"/>
      <sheetName val="EAP-Resumo"/>
      <sheetName val="EAP-USINA V E VI"/>
      <sheetName val="Curva Geral + Desembolso  (R$)"/>
      <sheetName val="Curva Geral Desembolso (R$)"/>
      <sheetName val="EFETIVO DA PARADA TAG 5E1"/>
      <sheetName val="Cont Resumo - TAG 5E1"/>
      <sheetName val="EFETIVO DA PARADA TAG 6E1"/>
      <sheetName val="Cont Resumo - TAG 6E1"/>
      <sheetName val="EFETIVO DA PARADA TAG 6E1 (2)"/>
      <sheetName val="Cont Resumo - TAG 6E1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Plan2"/>
      <sheetName val="BDI"/>
      <sheetName val="equipes tipicas"/>
      <sheetName val="bd custo"/>
      <sheetName val="bd mo"/>
      <sheetName val="bd mat"/>
      <sheetName val="recurs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omposições"/>
      <sheetName val="fornecedores"/>
      <sheetName val="MAT"/>
      <sheetName val="Cronograma"/>
      <sheetName val="Listagem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Plan 2.7"/>
      <sheetName val="Plan1"/>
      <sheetName val="Plan2"/>
      <sheetName val="Plan3"/>
      <sheetName val="Plan 2_7"/>
    </sheetNames>
    <sheetDataSet>
      <sheetData sheetId="0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EMORIAL"/>
      <sheetName val="SERVIÇO"/>
      <sheetName val="MATERIAL"/>
      <sheetName val="COMPOSIÇÃO"/>
    </sheetNames>
    <sheetDataSet>
      <sheetData sheetId="0"/>
      <sheetData sheetId="1"/>
      <sheetData sheetId="2"/>
      <sheetData sheetId="3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MEMORIAL"/>
      <sheetName val="SERVIÇO"/>
      <sheetName val="MATERIAL"/>
      <sheetName val="COMPOSIÇÃO"/>
    </sheetNames>
    <sheetDataSet>
      <sheetData sheetId="0"/>
      <sheetData sheetId="1"/>
      <sheetData sheetId="2"/>
      <sheetData sheetId="3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PLAN_ORCA "/>
      <sheetName val="CRONOGRAMA"/>
      <sheetName val="PLAN_FORN"/>
    </sheetNames>
    <sheetDataSet>
      <sheetData sheetId="0"/>
      <sheetData sheetId="1"/>
      <sheetData sheetId="2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C"/>
      <sheetName val="OR960887.XLS"/>
    </sheetNames>
    <definedNames>
      <definedName name="PassaExtens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EAP"/>
      <sheetName val="Curva S - Fisico"/>
      <sheetName val="Curva S - Financeira"/>
      <sheetName val="Gauss Civil"/>
    </sheetNames>
    <sheetDataSet>
      <sheetData sheetId="0"/>
      <sheetData sheetId="1"/>
      <sheetData sheetId="2"/>
      <sheetData sheetId="3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ENTRADA DE DADOS (2)"/>
      <sheetName val="RESUMO GERAL (2)"/>
      <sheetName val="DISTRIBUICAO (2)"/>
      <sheetName val="FORMULAS NÃO MEXER (2)"/>
      <sheetName val="TERRAP EST 1871 A 2169 (2)"/>
      <sheetName val="ENTRADA DE DADOS"/>
      <sheetName val="RESUMO GERAL"/>
      <sheetName val="DISTRIBUICAO"/>
      <sheetName val="FORMULAS NÃO MEXER"/>
      <sheetName val="Plan1 (2)"/>
      <sheetName val="REL. EMP. LAT."/>
      <sheetName val="CORTE PISTA"/>
      <sheetName val=" EMPR. LE"/>
      <sheetName val=" EMPR. LD"/>
      <sheetName val=" ATERRO 100%"/>
      <sheetName val=" ATERRO 95%"/>
      <sheetName val="Plan4"/>
      <sheetName val="JUN. 01"/>
      <sheetName val="resumo"/>
      <sheetName val="Plan1"/>
      <sheetName val="Plan3"/>
      <sheetName val="Plan2"/>
      <sheetName val=" ATER. A 100%(SUB.)"/>
      <sheetName val="PLANILHA DE QUANT. E CUSTOS A"/>
      <sheetName val="SERVIÇOS"/>
      <sheetName val="PLANILHA DE QUANT_ E CUSTOS A"/>
      <sheetName val="Dados não apagar"/>
      <sheetName val="DISTRIBUIÇÃO VOLUMES"/>
      <sheetName val="PLANILHA"/>
      <sheetName val="LIMPEZA LD"/>
      <sheetName val="ATERRO 95% LD"/>
      <sheetName val="REBAIXO LD"/>
      <sheetName val="CORTE LD"/>
      <sheetName val="CORTE LE"/>
      <sheetName val="RACHÃO LD"/>
      <sheetName val="RACHÃO LE"/>
      <sheetName val="COLCHÃO LD"/>
      <sheetName val="ATERRO 100% LD "/>
      <sheetName val="ESCAVAÇAO VALA LD"/>
      <sheetName val="REMOÇÃO CERCA LD"/>
      <sheetName val="ATERRO 100% LE"/>
      <sheetName val="REMOÇÃO DE CERCA"/>
      <sheetName val="CUBAÇÃO CORTE EMPRESTIMO Km 397"/>
      <sheetName val="CUBAÇÃO CORTE EMPRESTIMO Km 401"/>
      <sheetName val="ATERRO 95% LE"/>
      <sheetName val="REBAIXO LE"/>
      <sheetName val="COLCHÃO LE"/>
      <sheetName val="EXECUÇÃO DE CERCA"/>
      <sheetName val="DESTOC. ARVO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sumo-Bm 8"/>
      <sheetName val="Bm 8"/>
      <sheetName val="Rede 8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MEMORIAL"/>
      <sheetName val="MATERIAIS"/>
      <sheetName val="TABELA"/>
      <sheetName val="SERVIÇOS"/>
      <sheetName val="ESPELHO  "/>
      <sheetName val="Módulo1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TABELA RECURSOS"/>
      <sheetName val="CPU BÁSICA"/>
      <sheetName val="CPU BÁSICA 2"/>
      <sheetName val="CPU BÁSICA 1"/>
      <sheetName val="AUX 30 CONCRETO 35 MPa"/>
      <sheetName val="AUX 29 CHAMINÉ PV H = 1,00"/>
      <sheetName val="AUX 28 LASTRO DE SEIXO"/>
      <sheetName val="AUX 27 ESCAVAÇÃO MANUAL"/>
      <sheetName val="AUX 26 CONFECÇÃO SUPORTE "/>
      <sheetName val="AUX 25 CONFECÇÃO PLACA"/>
      <sheetName val="AUX 24 GUIA DE MADEIRA"/>
      <sheetName val="AUX 23 CONF TUBO 60"/>
      <sheetName val="AUX 22 ARGAMASSA 14"/>
      <sheetName val="AUX 21 ARGAMASSA 13"/>
      <sheetName val="AUX 20 AÇO CA 25"/>
      <sheetName val="AUX 19 AÇO CA 50"/>
      <sheetName val="AUX 18 AÇO CA 60"/>
      <sheetName val="AUX 17 CONCRETO CICLÓPICO 12"/>
      <sheetName val="AUX 16 CONCRETO 18 MPa TUBOS"/>
      <sheetName val="AUX 15 CONCRETO 25 MPa"/>
      <sheetName val="AUX 14 CONCRETO 20 MPa"/>
      <sheetName val="AUX 13 CONCRETO 15 MPa"/>
      <sheetName val="AUX 12 CONC 12 MPa"/>
      <sheetName val="AUX 11 CONCRETO 10 MPa"/>
      <sheetName val="AUX 10 FORMA COMP PLASTIIFCA"/>
      <sheetName val="AUX 09 FORMA COMUM"/>
      <sheetName val="AUX 08 USINAGEM CBUQ"/>
      <sheetName val="AUX 07 ESCAV CARGA JAZIDA"/>
      <sheetName val="AUX 06 EXPURGO JAZIDA"/>
      <sheetName val="AUX 05 LIMPEZA JAZIDA"/>
      <sheetName val="AUX 04 ALVENARIA DE TIJOLO"/>
      <sheetName val="AUX 03 FORNEC AÇO CA 60"/>
      <sheetName val="AUX 02 FORNEC AÇO CA 50"/>
      <sheetName val="AUX 01 FORNEC AÇO CA 25"/>
      <sheetName val="8.13 ARBUSTOS"/>
      <sheetName val="8.12 FORN IMPL PLACA SINAL"/>
      <sheetName val="8.11 PINTURA DE FAIXA"/>
      <sheetName val="8.10 FORNEC CAP-20"/>
      <sheetName val="8.9 FORNEC RR-2C"/>
      <sheetName val="8.8 FORNEC CM-30"/>
      <sheetName val="8.7TRANSPORTE MATERIAL JAZIDA"/>
      <sheetName val="8.6 CBUQ CAPA ROLAMENTO"/>
      <sheetName val="8.5 PINTURA LIGAÇÃO"/>
      <sheetName val="8.4 IMPRIMAÇÃO"/>
      <sheetName val="8.3 BASE"/>
      <sheetName val="8.2 SUBASE"/>
      <sheetName val="8.1 REGULARIZAÇÃO"/>
      <sheetName val="7.2 Instal eletrica"/>
      <sheetName val="6.5.4 Poste tubo galv.com lumin"/>
      <sheetName val="6.5.3 GUARDA RODAS"/>
      <sheetName val="6.5.2 GUARDA CORPO"/>
      <sheetName val="6.5.1 LAJE TRANSIÇÃO"/>
      <sheetName val="6.4.2.1 CIMBRAMNETO"/>
      <sheetName val="6.2.3 CONCRETO fck = 25,0 MPa"/>
      <sheetName val="6.1.2 PONTE SERVIÇO"/>
      <sheetName val="6.1.1 ESTACA PRE MOLD 30x30"/>
      <sheetName val="5.14 MANTA GEOTEXTIL (2)"/>
      <sheetName val="5.13 CAMADA DE AREIA"/>
      <sheetName val="5.12 CAMADA DE SEIXO"/>
      <sheetName val="5.11 GUARDA CORPO METALICO"/>
      <sheetName val="5.10 PASSEIO DE TIJOLO CERÂMICO"/>
      <sheetName val="5.9 CAMADA ENCH PASSEIO"/>
      <sheetName val="5.8 BANCO ARGAMASSA ARMADA"/>
      <sheetName val="5.7 GRAMA EM PLACA"/>
      <sheetName val="5.6 TERRA VEGETAL"/>
      <sheetName val="5.5 ESCOR DESCONTIUO VALA"/>
      <sheetName val="5.4 BOCA DE LOBO "/>
      <sheetName val="5.3 CX PASSAGEM TUBO 60"/>
      <sheetName val="5.2 MEIO FIO C SARJETA"/>
      <sheetName val="5.1 TUBULAÇÃO D=0,60 M"/>
      <sheetName val="4.2.6 JUNTA DILAT FUNGENBAND"/>
      <sheetName val="4.2.5 CONCRETO fck = 20,0 MPa"/>
      <sheetName val="4.2.4 AÇO CA 50"/>
      <sheetName val="4.2.3 FORMA"/>
      <sheetName val="4.2.2 LASTRO CONC MAGRO 10 MPa"/>
      <sheetName val="4.2.1 ESCAV MANUAL"/>
      <sheetName val="4.1.7 REATERRO MANUAL DE VALA"/>
      <sheetName val="4.1.6 MANTA GEOTEXTIL"/>
      <sheetName val="4.1.5 ESCAV MEC VALA"/>
      <sheetName val="4.1.4 PLACA PRE MOLDADA (2)"/>
      <sheetName val="4.1.3 PLACA PRE MOLDADA"/>
      <sheetName val="4.1.2 ESTACA PRE MOLDADA 20x20"/>
      <sheetName val="4.1.1 ESTACA PRE MOLDADA 25x25"/>
      <sheetName val="3.8 ESGOTAMENTO COM BOMBA"/>
      <sheetName val="3.7.3 COMPACTAÇÃO 100%"/>
      <sheetName val="3.6 MOMENTO TRANSP MAT 1a "/>
      <sheetName val="3.5 ESCAV MAT 1A CATEGORIA"/>
      <sheetName val="3.4 MOMENTO TRANSPORTE MAT AGUA"/>
      <sheetName val="3.3 ESCAV MAT COM AGUA"/>
      <sheetName val="3.2 EXEC ENSECADEIRA"/>
      <sheetName val="3.1 DESMATAMENTO MANUAL"/>
      <sheetName val="2.5  TRANSPORTE MAT REMOÇÃO"/>
      <sheetName val="2.4 REMOÇÃO DE ENTULHO"/>
      <sheetName val="2.3 DEMOL REM CONC ARMADO"/>
      <sheetName val="2.2 DEM REM ESTRUTURA MADEIRA"/>
      <sheetName val="2.1 REMANEJ FAMÍLIA"/>
      <sheetName val="1.5 Projeto executivo"/>
      <sheetName val="1.4 PLACA SINALIZAÇÃO"/>
      <sheetName val="1.3 LOC TOPOGRÁFICA"/>
      <sheetName val="1.2 Instal canteiro obras"/>
      <sheetName val=" 1.1 Mobilização e desmob 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dados"/>
      <sheetName val="Indice do Orçamento"/>
      <sheetName val="A.2- RESUMO"/>
      <sheetName val="1-MOD"/>
      <sheetName val="anexo 3 mod"/>
      <sheetName val="13-MAT-FERR"/>
      <sheetName val="14-MAT.SEG "/>
      <sheetName val="15-DIVERSOS"/>
      <sheetName val="16-EQUIP."/>
      <sheetName val="anexo 7 eq"/>
      <sheetName val="17-MOI"/>
      <sheetName val="anexo 4 moi"/>
      <sheetName val="18-CANTEIRO "/>
      <sheetName val="19-TRANSP.PESSOAL"/>
      <sheetName val="20-MOB-DESMOB "/>
      <sheetName val="21-REFEICAO"/>
      <sheetName val="22-VARIOS"/>
      <sheetName val="23-TERCEIROS"/>
      <sheetName val="A- coef definido Serviços"/>
      <sheetName val="A1-coef definido  Terceiros"/>
      <sheetName val="A1-coef defin. Resumo(Ser+Terc)"/>
      <sheetName val="A.3 - CASH_FLOW (4)"/>
      <sheetName val="CURVA-S"/>
      <sheetName val="anexo 1 cro"/>
      <sheetName val="anexo 1 cro (2)"/>
      <sheetName val="A.3 - CASH_FLOW (2)"/>
      <sheetName val="A.3 - CASH_FLOW"/>
      <sheetName val="A.3 - CASH_FLOW (3)"/>
      <sheetName val="A.3 GRAF-CASH-FLOW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 Água"/>
      <sheetName val="QCI - 10-01-06"/>
      <sheetName val="Serviços Esgoto"/>
      <sheetName val="Remanejamento de Famílas"/>
      <sheetName val="Sistema Viário e Drenagem"/>
      <sheetName val="UHB"/>
      <sheetName val="Reflorestamento"/>
      <sheetName val="CEI"/>
      <sheetName val="MEMO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Rede de Distribuição de Água"/>
      <sheetName val="Rede Distrib Águ (indice 06-06)"/>
      <sheetName val="Módulo1"/>
      <sheetName val="Serviços Água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Rede de Distribuição de Água"/>
      <sheetName val="Rede Distrib Águ (indice 06-06)"/>
      <sheetName val="Módulo1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EAP"/>
      <sheetName val="CURVA GERAL"/>
      <sheetName val="CURVA 40%"/>
      <sheetName val="CURVA 50% "/>
      <sheetName val="CURVA  60%"/>
      <sheetName val="CURVAS - 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aram"/>
      <sheetName val="KsKr"/>
      <sheetName val="Etapa Única"/>
      <sheetName val="Trans.2o. trecho"/>
      <sheetName val="ETA-Ma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54"/>
      <sheetName val="50"/>
      <sheetName val="40"/>
      <sheetName val="38"/>
      <sheetName val="finan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ainel de Controle - Nova Revis"/>
      <sheetName val="16-EQUIP."/>
      <sheetName val="17-MOI"/>
      <sheetName val="A.2- RESUM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consider"/>
      <sheetName val="Indice do Orçamento"/>
      <sheetName val="dados"/>
      <sheetName val="A.2- RESUMO"/>
      <sheetName val="1-MOD"/>
      <sheetName val="13-MAT-FERR"/>
      <sheetName val="14-MAT.SEG "/>
      <sheetName val="15-DIVERSOS"/>
      <sheetName val="16-EQUIP."/>
      <sheetName val="16-Custo"/>
      <sheetName val="17-MOI"/>
      <sheetName val="18-CANTEIRO"/>
      <sheetName val="19-TRANSP.PESSOAL"/>
      <sheetName val="20-MOB-DESMOB "/>
      <sheetName val="21-REFEICAO"/>
      <sheetName val="22-VARIOS"/>
      <sheetName val="23-TERCEIROS"/>
      <sheetName val="anexo 1 cro"/>
      <sheetName val="anexo 2 hhd"/>
      <sheetName val="anexo 3 mod"/>
      <sheetName val="anexo 4 moi"/>
      <sheetName val="anexo 5 mod"/>
      <sheetName val="anexo 5 moi"/>
      <sheetName val="anexo 7 eq"/>
      <sheetName val="anexo 6 org"/>
      <sheetName val="anexo 7.1"/>
      <sheetName val="anexo 10 Matriz Resp"/>
      <sheetName val="A- coef definido Serviços"/>
      <sheetName val="A1-coef definido  Terceiros"/>
      <sheetName val="A1-coef defin. Resumo(Ser+Terc)"/>
      <sheetName val="A1-venda definida"/>
      <sheetName val="A.3 - CASH_FLOW"/>
      <sheetName val="A.3 GRAF-CASH-FLOW"/>
      <sheetName val="CURVA-S"/>
      <sheetName val="GRÁF-RESUMO"/>
      <sheetName val="DADOS (2)"/>
      <sheetName val="BDI"/>
      <sheetName val="BDI1"/>
      <sheetName val="BDI2"/>
      <sheetName val="A_2_ RESUMO"/>
      <sheetName val="16_EQUIP_"/>
      <sheetName val="17_MO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0"/>
  <sheetViews>
    <sheetView view="pageBreakPreview" zoomScale="130" zoomScaleNormal="145" zoomScaleSheetLayoutView="130" workbookViewId="0">
      <selection activeCell="G43" sqref="G43"/>
    </sheetView>
  </sheetViews>
  <sheetFormatPr defaultColWidth="9" defaultRowHeight="15"/>
  <cols>
    <col min="1" max="1" width="8.12380952380952" customWidth="1"/>
    <col min="2" max="2" width="59.1142857142857" style="171" customWidth="1"/>
    <col min="3" max="3" width="5.26666666666667" style="172" customWidth="1"/>
    <col min="4" max="4" width="7.46666666666667" style="172" customWidth="1"/>
    <col min="5" max="5" width="8.45714285714286" style="172" customWidth="1"/>
    <col min="6" max="6" width="8.13333333333333" style="172" customWidth="1"/>
    <col min="7" max="7" width="10.4285714285714" style="172" customWidth="1"/>
    <col min="8" max="8" width="8" customWidth="1"/>
    <col min="9" max="9" width="10" style="173"/>
    <col min="10" max="10" width="12.8571428571429"/>
    <col min="11" max="11" width="13.5714285714286"/>
  </cols>
  <sheetData>
    <row r="1" ht="60" customHeight="1" spans="1:8">
      <c r="A1" s="174" t="s">
        <v>0</v>
      </c>
      <c r="B1" s="175"/>
      <c r="C1" s="175"/>
      <c r="D1" s="175"/>
      <c r="E1" s="175"/>
      <c r="F1" s="175"/>
      <c r="G1" s="176"/>
      <c r="H1" s="177"/>
    </row>
    <row r="2" ht="13" customHeight="1" spans="1:8">
      <c r="A2" s="178" t="s">
        <v>1</v>
      </c>
      <c r="B2" s="179"/>
      <c r="C2" s="179"/>
      <c r="D2" s="179"/>
      <c r="E2" s="179"/>
      <c r="F2" s="179"/>
      <c r="G2" s="180"/>
      <c r="H2" s="181"/>
    </row>
    <row r="3" ht="16" customHeight="1" spans="1:8">
      <c r="A3" s="182" t="s">
        <v>2</v>
      </c>
      <c r="B3" s="183" t="s">
        <v>3</v>
      </c>
      <c r="C3" s="184"/>
      <c r="D3" s="184"/>
      <c r="E3" s="184"/>
      <c r="F3" s="184"/>
      <c r="G3" s="185"/>
      <c r="H3" s="186"/>
    </row>
    <row r="4" ht="24" customHeight="1" spans="1:9">
      <c r="A4" s="187" t="s">
        <v>4</v>
      </c>
      <c r="B4" s="188" t="s">
        <v>5</v>
      </c>
      <c r="C4" s="189" t="s">
        <v>6</v>
      </c>
      <c r="D4" s="190"/>
      <c r="E4" s="190"/>
      <c r="F4" s="190"/>
      <c r="G4" s="191"/>
      <c r="H4" s="192" t="s">
        <v>7</v>
      </c>
      <c r="I4" s="251">
        <v>0.3196</v>
      </c>
    </row>
    <row r="5" ht="12" customHeight="1" spans="1:8">
      <c r="A5" s="187" t="s">
        <v>8</v>
      </c>
      <c r="B5" s="193" t="s">
        <v>9</v>
      </c>
      <c r="C5" s="183"/>
      <c r="D5" s="194"/>
      <c r="E5" s="194"/>
      <c r="F5" s="194"/>
      <c r="G5" s="195"/>
      <c r="H5" s="196"/>
    </row>
    <row r="6" ht="14" customHeight="1" spans="1:8">
      <c r="A6" s="197" t="s">
        <v>10</v>
      </c>
      <c r="B6" s="198" t="s">
        <v>11</v>
      </c>
      <c r="C6" s="199" t="s">
        <v>12</v>
      </c>
      <c r="D6" s="199" t="s">
        <v>13</v>
      </c>
      <c r="E6" s="200" t="s">
        <v>14</v>
      </c>
      <c r="F6" s="201"/>
      <c r="G6" s="202"/>
      <c r="H6" s="203"/>
    </row>
    <row r="7" ht="39" customHeight="1" spans="1:10">
      <c r="A7" s="197" t="s">
        <v>10</v>
      </c>
      <c r="B7" s="198" t="s">
        <v>15</v>
      </c>
      <c r="C7" s="199" t="s">
        <v>12</v>
      </c>
      <c r="D7" s="199" t="s">
        <v>16</v>
      </c>
      <c r="E7" s="204" t="s">
        <v>17</v>
      </c>
      <c r="F7" s="204" t="s">
        <v>18</v>
      </c>
      <c r="G7" s="205" t="s">
        <v>19</v>
      </c>
      <c r="H7" s="203"/>
      <c r="J7" s="252"/>
    </row>
    <row r="8" ht="18" customHeight="1" spans="1:8">
      <c r="A8" s="206">
        <v>1</v>
      </c>
      <c r="B8" s="198" t="s">
        <v>20</v>
      </c>
      <c r="C8" s="207"/>
      <c r="D8" s="207"/>
      <c r="E8" s="207"/>
      <c r="F8" s="207"/>
      <c r="G8" s="208"/>
      <c r="H8" s="209"/>
    </row>
    <row r="9" ht="17" customHeight="1" spans="1:8">
      <c r="A9" s="210"/>
      <c r="B9" s="198" t="s">
        <v>21</v>
      </c>
      <c r="C9" s="207"/>
      <c r="D9" s="207"/>
      <c r="E9" s="207"/>
      <c r="F9" s="207"/>
      <c r="G9" s="208"/>
      <c r="H9" s="209"/>
    </row>
    <row r="10" ht="25" customHeight="1" spans="1:11">
      <c r="A10" s="211">
        <v>42548</v>
      </c>
      <c r="B10" s="212" t="s">
        <v>22</v>
      </c>
      <c r="C10" s="213" t="s">
        <v>23</v>
      </c>
      <c r="D10" s="214">
        <v>15</v>
      </c>
      <c r="E10" s="214">
        <f>ROUND(H10/1.35,2)</f>
        <v>804.12</v>
      </c>
      <c r="F10" s="215">
        <f>ROUND(E10*1.3196,2)</f>
        <v>1061.12</v>
      </c>
      <c r="G10" s="216">
        <f>ROUND(F10*D10,2)</f>
        <v>15916.8</v>
      </c>
      <c r="H10" s="217">
        <v>1085.56</v>
      </c>
      <c r="I10" s="253">
        <f>E10*1.35</f>
        <v>1085.562</v>
      </c>
      <c r="J10" s="254"/>
      <c r="K10" s="254"/>
    </row>
    <row r="11" ht="25" customHeight="1" spans="1:11">
      <c r="A11" s="211">
        <v>42549</v>
      </c>
      <c r="B11" s="212" t="s">
        <v>24</v>
      </c>
      <c r="C11" s="213" t="s">
        <v>25</v>
      </c>
      <c r="D11" s="214">
        <v>4.8</v>
      </c>
      <c r="E11" s="214">
        <f>ROUND(H11/1.35,2)</f>
        <v>607.73</v>
      </c>
      <c r="F11" s="215">
        <f>ROUND(E11*1.3196,2)</f>
        <v>801.96</v>
      </c>
      <c r="G11" s="216">
        <f t="shared" ref="G11:G16" si="0">ROUND(F11*D11,2)</f>
        <v>3849.41</v>
      </c>
      <c r="H11" s="217">
        <v>820.44</v>
      </c>
      <c r="I11" s="253"/>
      <c r="J11" s="254"/>
      <c r="K11" s="254"/>
    </row>
    <row r="12" ht="26" customHeight="1" spans="1:11">
      <c r="A12" s="218">
        <v>42644</v>
      </c>
      <c r="B12" s="212" t="s">
        <v>26</v>
      </c>
      <c r="C12" s="219" t="s">
        <v>27</v>
      </c>
      <c r="D12" s="220">
        <v>120</v>
      </c>
      <c r="E12" s="214">
        <f>ROUND(H12/1.35,2)</f>
        <v>2412.13</v>
      </c>
      <c r="F12" s="215">
        <f>ROUND(E12*1.3196,2)</f>
        <v>3183.05</v>
      </c>
      <c r="G12" s="216">
        <f t="shared" si="0"/>
        <v>381966</v>
      </c>
      <c r="H12" s="217">
        <v>3256.37</v>
      </c>
      <c r="I12" s="253"/>
      <c r="J12" s="254"/>
      <c r="K12" s="254"/>
    </row>
    <row r="13" ht="12" customHeight="1" spans="1:11">
      <c r="A13" s="218">
        <v>42581</v>
      </c>
      <c r="B13" s="212" t="s">
        <v>28</v>
      </c>
      <c r="C13" s="219" t="s">
        <v>25</v>
      </c>
      <c r="D13" s="220">
        <v>4.8</v>
      </c>
      <c r="E13" s="214">
        <f>ROUND(H13/1.35,2)</f>
        <v>2965.93</v>
      </c>
      <c r="F13" s="215">
        <f>ROUND(E13*1.3196,2)</f>
        <v>3913.84</v>
      </c>
      <c r="G13" s="216">
        <f t="shared" si="0"/>
        <v>18786.43</v>
      </c>
      <c r="H13" s="217">
        <v>4004</v>
      </c>
      <c r="I13" s="253"/>
      <c r="J13" s="254"/>
      <c r="K13" s="254"/>
    </row>
    <row r="14" ht="13" customHeight="1" spans="1:11">
      <c r="A14" s="218">
        <v>42588</v>
      </c>
      <c r="B14" s="212" t="s">
        <v>29</v>
      </c>
      <c r="C14" s="219" t="s">
        <v>25</v>
      </c>
      <c r="D14" s="220">
        <v>4.8</v>
      </c>
      <c r="E14" s="214">
        <f>ROUND(H14/1.35,2)</f>
        <v>333.85</v>
      </c>
      <c r="F14" s="215">
        <f>ROUND(E14*1.3196,2)</f>
        <v>440.55</v>
      </c>
      <c r="G14" s="216">
        <f t="shared" si="0"/>
        <v>2114.64</v>
      </c>
      <c r="H14" s="217">
        <v>450.7</v>
      </c>
      <c r="I14" s="253"/>
      <c r="J14" s="254"/>
      <c r="K14" s="254"/>
    </row>
    <row r="15" ht="13" customHeight="1" spans="1:11">
      <c r="A15" s="218">
        <v>42939</v>
      </c>
      <c r="B15" s="212" t="s">
        <v>30</v>
      </c>
      <c r="C15" s="219" t="s">
        <v>25</v>
      </c>
      <c r="D15" s="220">
        <v>4.8</v>
      </c>
      <c r="E15" s="214">
        <f>ROUND(H15/1.35,2)</f>
        <v>878.45</v>
      </c>
      <c r="F15" s="215">
        <f>ROUND(E15*1.3196,2)</f>
        <v>1159.2</v>
      </c>
      <c r="G15" s="216">
        <f t="shared" si="0"/>
        <v>5564.16</v>
      </c>
      <c r="H15" s="217">
        <v>1185.91</v>
      </c>
      <c r="I15" s="253"/>
      <c r="J15" s="254"/>
      <c r="K15" s="254"/>
    </row>
    <row r="16" ht="13" customHeight="1" spans="1:11">
      <c r="A16" s="218" t="s">
        <v>31</v>
      </c>
      <c r="B16" s="212" t="s">
        <v>32</v>
      </c>
      <c r="C16" s="219" t="s">
        <v>27</v>
      </c>
      <c r="D16" s="220">
        <v>120</v>
      </c>
      <c r="E16" s="214">
        <f>ROUND(H16/1.35,2)</f>
        <v>1466.16</v>
      </c>
      <c r="F16" s="215">
        <f>ROUND(E16*1.3196,2)</f>
        <v>1934.74</v>
      </c>
      <c r="G16" s="216">
        <f t="shared" si="0"/>
        <v>232168.8</v>
      </c>
      <c r="H16" s="221">
        <v>1979.32</v>
      </c>
      <c r="I16" s="253"/>
      <c r="J16" s="254"/>
      <c r="K16" s="254"/>
    </row>
    <row r="17" ht="9.6" customHeight="1" spans="1:11">
      <c r="A17" s="210"/>
      <c r="B17" s="204" t="s">
        <v>33</v>
      </c>
      <c r="C17" s="207"/>
      <c r="D17" s="207"/>
      <c r="E17" s="207"/>
      <c r="F17" s="207"/>
      <c r="G17" s="222">
        <f>ROUND(SUM(G10:G16),2)</f>
        <v>660366.24</v>
      </c>
      <c r="H17" s="223"/>
      <c r="I17" s="253"/>
      <c r="J17" s="254"/>
      <c r="K17" s="254"/>
    </row>
    <row r="18" ht="9.2" customHeight="1" spans="1:11">
      <c r="A18" s="224"/>
      <c r="B18" s="225"/>
      <c r="C18" s="226"/>
      <c r="D18" s="226"/>
      <c r="E18" s="214"/>
      <c r="F18" s="215"/>
      <c r="G18" s="227"/>
      <c r="H18" s="228"/>
      <c r="I18" s="253"/>
      <c r="J18" s="254"/>
      <c r="K18" s="254"/>
    </row>
    <row r="19" ht="11" customHeight="1" spans="1:11">
      <c r="A19" s="206">
        <v>2</v>
      </c>
      <c r="B19" s="198" t="s">
        <v>34</v>
      </c>
      <c r="C19" s="207"/>
      <c r="D19" s="207"/>
      <c r="E19" s="207"/>
      <c r="F19" s="207"/>
      <c r="G19" s="208"/>
      <c r="H19" s="223"/>
      <c r="I19" s="253"/>
      <c r="J19" s="254"/>
      <c r="K19" s="254"/>
    </row>
    <row r="20" ht="10.5" customHeight="1" spans="1:11">
      <c r="A20" s="206">
        <v>2.1</v>
      </c>
      <c r="B20" s="198" t="s">
        <v>35</v>
      </c>
      <c r="C20" s="207"/>
      <c r="D20" s="207"/>
      <c r="E20" s="207"/>
      <c r="F20" s="207"/>
      <c r="G20" s="208"/>
      <c r="H20" s="223"/>
      <c r="I20" s="253"/>
      <c r="J20" s="254"/>
      <c r="K20" s="254"/>
    </row>
    <row r="21" ht="25" customHeight="1" spans="1:11">
      <c r="A21" s="229">
        <v>43193</v>
      </c>
      <c r="B21" s="212" t="s">
        <v>36</v>
      </c>
      <c r="C21" s="213" t="s">
        <v>37</v>
      </c>
      <c r="D21" s="230">
        <v>2</v>
      </c>
      <c r="E21" s="214">
        <f>ROUND(H21/1.35,2)</f>
        <v>3412.75</v>
      </c>
      <c r="F21" s="215">
        <f>ROUND(E21*1.3196,2)</f>
        <v>4503.46</v>
      </c>
      <c r="G21" s="216">
        <f>ROUND(F21*D21,2)</f>
        <v>9006.92</v>
      </c>
      <c r="H21" s="231">
        <v>4607.21</v>
      </c>
      <c r="I21" s="253"/>
      <c r="J21" s="254"/>
      <c r="K21" s="254"/>
    </row>
    <row r="22" ht="9.6" customHeight="1" spans="1:11">
      <c r="A22" s="232"/>
      <c r="B22" s="204" t="s">
        <v>38</v>
      </c>
      <c r="C22" s="207"/>
      <c r="D22" s="207"/>
      <c r="E22" s="207"/>
      <c r="F22" s="207"/>
      <c r="G22" s="222">
        <f>G21</f>
        <v>9006.92</v>
      </c>
      <c r="H22" s="223"/>
      <c r="I22" s="253"/>
      <c r="J22" s="254"/>
      <c r="K22" s="254"/>
    </row>
    <row r="23" ht="9.2" customHeight="1" spans="1:11">
      <c r="A23" s="233"/>
      <c r="B23" s="225"/>
      <c r="C23" s="226"/>
      <c r="D23" s="226"/>
      <c r="E23" s="214"/>
      <c r="F23" s="215"/>
      <c r="G23" s="227"/>
      <c r="H23" s="228"/>
      <c r="I23" s="253"/>
      <c r="J23" s="254"/>
      <c r="K23" s="254"/>
    </row>
    <row r="24" ht="14" customHeight="1" spans="1:11">
      <c r="A24" s="206">
        <v>2.2</v>
      </c>
      <c r="B24" s="198" t="s">
        <v>39</v>
      </c>
      <c r="C24" s="207"/>
      <c r="D24" s="207"/>
      <c r="E24" s="207"/>
      <c r="F24" s="207"/>
      <c r="G24" s="208"/>
      <c r="H24" s="223"/>
      <c r="I24" s="253"/>
      <c r="J24" s="254"/>
      <c r="K24" s="254"/>
    </row>
    <row r="25" ht="24" customHeight="1" spans="1:11">
      <c r="A25" s="229">
        <v>43225</v>
      </c>
      <c r="B25" s="212" t="s">
        <v>40</v>
      </c>
      <c r="C25" s="213" t="s">
        <v>25</v>
      </c>
      <c r="D25" s="230">
        <v>4.8</v>
      </c>
      <c r="E25" s="214">
        <f>ROUND(H25/1.35,2)</f>
        <v>7045.03</v>
      </c>
      <c r="F25" s="215">
        <f>ROUND(E25*1.3196,2)</f>
        <v>9296.62</v>
      </c>
      <c r="G25" s="216">
        <f>ROUND(F25*D25,2)</f>
        <v>44623.78</v>
      </c>
      <c r="H25" s="231">
        <v>9510.79</v>
      </c>
      <c r="I25" s="253"/>
      <c r="J25" s="254"/>
      <c r="K25" s="254"/>
    </row>
    <row r="26" ht="9.6" customHeight="1" spans="1:11">
      <c r="A26" s="232"/>
      <c r="B26" s="204" t="s">
        <v>41</v>
      </c>
      <c r="C26" s="207"/>
      <c r="D26" s="207"/>
      <c r="E26" s="207"/>
      <c r="F26" s="207"/>
      <c r="G26" s="222">
        <f>G25</f>
        <v>44623.78</v>
      </c>
      <c r="H26" s="223"/>
      <c r="I26" s="253"/>
      <c r="J26" s="254"/>
      <c r="K26" s="254"/>
    </row>
    <row r="27" ht="9.2" customHeight="1" spans="1:11">
      <c r="A27" s="233"/>
      <c r="B27" s="225"/>
      <c r="C27" s="226"/>
      <c r="D27" s="226"/>
      <c r="E27" s="214"/>
      <c r="F27" s="215"/>
      <c r="G27" s="227"/>
      <c r="H27" s="228"/>
      <c r="I27" s="253"/>
      <c r="J27" s="254"/>
      <c r="K27" s="254"/>
    </row>
    <row r="28" ht="12" customHeight="1" spans="1:11">
      <c r="A28" s="206">
        <v>2.3</v>
      </c>
      <c r="B28" s="198" t="s">
        <v>42</v>
      </c>
      <c r="C28" s="207"/>
      <c r="D28" s="207"/>
      <c r="E28" s="207"/>
      <c r="F28" s="207"/>
      <c r="G28" s="208"/>
      <c r="H28" s="223"/>
      <c r="I28" s="253"/>
      <c r="J28" s="254"/>
      <c r="K28" s="254"/>
    </row>
    <row r="29" ht="16.15" customHeight="1" spans="1:11">
      <c r="A29" s="218">
        <v>42662</v>
      </c>
      <c r="B29" s="212" t="s">
        <v>43</v>
      </c>
      <c r="C29" s="219" t="s">
        <v>25</v>
      </c>
      <c r="D29" s="234">
        <v>4.8</v>
      </c>
      <c r="E29" s="214">
        <f>ROUND(H29/1.35,2)</f>
        <v>2040.96</v>
      </c>
      <c r="F29" s="215">
        <f>ROUND(E29*1.3196,2)</f>
        <v>2693.25</v>
      </c>
      <c r="G29" s="235">
        <f>ROUND(F29*D29,2)</f>
        <v>12927.6</v>
      </c>
      <c r="H29" s="236">
        <v>2755.3</v>
      </c>
      <c r="I29" s="253"/>
      <c r="J29" s="254"/>
      <c r="K29" s="254"/>
    </row>
    <row r="30" ht="9.2" customHeight="1" spans="1:11">
      <c r="A30" s="232"/>
      <c r="B30" s="204" t="s">
        <v>44</v>
      </c>
      <c r="C30" s="207"/>
      <c r="D30" s="207"/>
      <c r="E30" s="207"/>
      <c r="F30" s="207"/>
      <c r="G30" s="222">
        <f>G29</f>
        <v>12927.6</v>
      </c>
      <c r="H30" s="223"/>
      <c r="I30" s="253"/>
      <c r="J30" s="254"/>
      <c r="K30" s="254"/>
    </row>
    <row r="31" ht="9.2" customHeight="1" spans="1:11">
      <c r="A31" s="233"/>
      <c r="B31" s="225"/>
      <c r="C31" s="226"/>
      <c r="D31" s="226"/>
      <c r="E31" s="214"/>
      <c r="F31" s="215"/>
      <c r="G31" s="227"/>
      <c r="H31" s="228"/>
      <c r="I31" s="253"/>
      <c r="J31" s="254"/>
      <c r="K31" s="254"/>
    </row>
    <row r="32" ht="9.4" customHeight="1" spans="1:11">
      <c r="A32" s="206">
        <v>3</v>
      </c>
      <c r="B32" s="198" t="s">
        <v>45</v>
      </c>
      <c r="C32" s="207"/>
      <c r="D32" s="207"/>
      <c r="E32" s="207"/>
      <c r="F32" s="207"/>
      <c r="G32" s="208"/>
      <c r="H32" s="223"/>
      <c r="I32" s="253"/>
      <c r="J32" s="254"/>
      <c r="K32" s="254"/>
    </row>
    <row r="33" ht="10.5" customHeight="1" spans="1:11">
      <c r="A33" s="206">
        <v>3.1</v>
      </c>
      <c r="B33" s="198" t="s">
        <v>46</v>
      </c>
      <c r="C33" s="207"/>
      <c r="D33" s="207"/>
      <c r="E33" s="207"/>
      <c r="F33" s="207"/>
      <c r="G33" s="208"/>
      <c r="H33" s="223"/>
      <c r="I33" s="253"/>
      <c r="J33" s="254"/>
      <c r="K33" s="254"/>
    </row>
    <row r="34" ht="12" customHeight="1" spans="1:11">
      <c r="A34" s="218">
        <v>42632</v>
      </c>
      <c r="B34" s="212" t="s">
        <v>47</v>
      </c>
      <c r="C34" s="219" t="s">
        <v>25</v>
      </c>
      <c r="D34" s="234">
        <v>4.8</v>
      </c>
      <c r="E34" s="214">
        <f>ROUND(H34/1.35,2)</f>
        <v>2262.59</v>
      </c>
      <c r="F34" s="215">
        <f>ROUND(E34*1.3196,2)</f>
        <v>2985.71</v>
      </c>
      <c r="G34" s="235">
        <f t="shared" ref="G34:G39" si="1">ROUND(F34*D34,2)</f>
        <v>14331.41</v>
      </c>
      <c r="H34" s="237">
        <v>3054.49</v>
      </c>
      <c r="I34" s="253"/>
      <c r="J34" s="254"/>
      <c r="K34" s="254"/>
    </row>
    <row r="35" ht="12" customHeight="1" spans="1:11">
      <c r="A35" s="218">
        <v>43109</v>
      </c>
      <c r="B35" s="212" t="s">
        <v>48</v>
      </c>
      <c r="C35" s="219" t="s">
        <v>25</v>
      </c>
      <c r="D35" s="234">
        <v>4.8</v>
      </c>
      <c r="E35" s="214">
        <f>ROUND(H35/1.35,2)</f>
        <v>3544.33</v>
      </c>
      <c r="F35" s="215">
        <f>ROUND(E35*1.3196,2)</f>
        <v>4677.1</v>
      </c>
      <c r="G35" s="235">
        <f t="shared" si="1"/>
        <v>22450.08</v>
      </c>
      <c r="H35" s="237">
        <v>4784.84</v>
      </c>
      <c r="I35" s="253"/>
      <c r="J35" s="254"/>
      <c r="K35" s="254"/>
    </row>
    <row r="36" spans="1:11">
      <c r="A36" s="211">
        <v>43114</v>
      </c>
      <c r="B36" s="212" t="s">
        <v>49</v>
      </c>
      <c r="C36" s="213" t="s">
        <v>25</v>
      </c>
      <c r="D36" s="234">
        <v>4.8</v>
      </c>
      <c r="E36" s="214">
        <f>ROUND(H36/1.35,2)</f>
        <v>4874.07</v>
      </c>
      <c r="F36" s="215">
        <f>ROUND(E36*1.3196,2)</f>
        <v>6431.82</v>
      </c>
      <c r="G36" s="235">
        <f t="shared" si="1"/>
        <v>30872.74</v>
      </c>
      <c r="H36" s="237">
        <v>6579.99</v>
      </c>
      <c r="I36" s="253"/>
      <c r="J36" s="254"/>
      <c r="K36" s="254"/>
    </row>
    <row r="37" spans="1:11">
      <c r="A37" s="211">
        <v>43149</v>
      </c>
      <c r="B37" s="212" t="s">
        <v>50</v>
      </c>
      <c r="C37" s="213" t="s">
        <v>25</v>
      </c>
      <c r="D37" s="234">
        <v>4.8</v>
      </c>
      <c r="E37" s="214">
        <f>ROUND(H37/1.35,2)</f>
        <v>1639.9</v>
      </c>
      <c r="F37" s="215">
        <f>ROUND(E37*1.3196,2)</f>
        <v>2164.01</v>
      </c>
      <c r="G37" s="235">
        <f t="shared" si="1"/>
        <v>10387.25</v>
      </c>
      <c r="H37" s="237">
        <v>2213.86</v>
      </c>
      <c r="I37" s="253"/>
      <c r="J37" s="254"/>
      <c r="K37" s="254"/>
    </row>
    <row r="38" ht="24" spans="1:11">
      <c r="A38" s="211">
        <v>43157</v>
      </c>
      <c r="B38" s="212" t="s">
        <v>51</v>
      </c>
      <c r="C38" s="213" t="s">
        <v>25</v>
      </c>
      <c r="D38" s="234">
        <v>4.8</v>
      </c>
      <c r="E38" s="214">
        <f>ROUND(H38/1.35,2)</f>
        <v>2007.33</v>
      </c>
      <c r="F38" s="215">
        <f>ROUND(E38*1.3196,2)</f>
        <v>2648.87</v>
      </c>
      <c r="G38" s="235">
        <f t="shared" si="1"/>
        <v>12714.58</v>
      </c>
      <c r="H38" s="237">
        <v>2709.9</v>
      </c>
      <c r="I38" s="253"/>
      <c r="J38" s="254"/>
      <c r="K38" s="254"/>
    </row>
    <row r="39" spans="1:11">
      <c r="A39" s="218">
        <v>43196</v>
      </c>
      <c r="B39" s="212" t="s">
        <v>52</v>
      </c>
      <c r="C39" s="219" t="s">
        <v>25</v>
      </c>
      <c r="D39" s="234">
        <v>4.8</v>
      </c>
      <c r="E39" s="214">
        <f>ROUND(H39/1.35,2)</f>
        <v>972.64</v>
      </c>
      <c r="F39" s="215">
        <f>ROUND(E39*1.3196,2)</f>
        <v>1283.5</v>
      </c>
      <c r="G39" s="235">
        <f t="shared" si="1"/>
        <v>6160.8</v>
      </c>
      <c r="H39" s="237">
        <v>1313.07</v>
      </c>
      <c r="I39" s="253"/>
      <c r="J39" s="254"/>
      <c r="K39" s="254"/>
    </row>
    <row r="40" ht="9.6" customHeight="1" spans="1:11">
      <c r="A40" s="232"/>
      <c r="B40" s="204" t="s">
        <v>53</v>
      </c>
      <c r="C40" s="207"/>
      <c r="D40" s="207"/>
      <c r="E40" s="207"/>
      <c r="F40" s="207"/>
      <c r="G40" s="222">
        <f>ROUND(SUM(G34:G39),2)</f>
        <v>96916.86</v>
      </c>
      <c r="H40" s="223"/>
      <c r="I40" s="253"/>
      <c r="J40" s="254"/>
      <c r="K40" s="254"/>
    </row>
    <row r="41" ht="9.2" customHeight="1" spans="1:11">
      <c r="A41" s="233"/>
      <c r="B41" s="225"/>
      <c r="C41" s="226"/>
      <c r="D41" s="226"/>
      <c r="E41" s="214"/>
      <c r="F41" s="215"/>
      <c r="G41" s="227"/>
      <c r="H41" s="228"/>
      <c r="I41" s="253"/>
      <c r="J41" s="254"/>
      <c r="K41" s="254"/>
    </row>
    <row r="42" ht="9.6" customHeight="1" spans="1:11">
      <c r="A42" s="206">
        <v>4</v>
      </c>
      <c r="B42" s="198" t="s">
        <v>54</v>
      </c>
      <c r="C42" s="207"/>
      <c r="D42" s="207"/>
      <c r="E42" s="207"/>
      <c r="F42" s="207"/>
      <c r="G42" s="208"/>
      <c r="H42" s="223"/>
      <c r="I42" s="253"/>
      <c r="J42" s="254"/>
      <c r="K42" s="254"/>
    </row>
    <row r="43" ht="10.15" customHeight="1" spans="1:11">
      <c r="A43" s="218">
        <v>43185</v>
      </c>
      <c r="B43" s="212" t="s">
        <v>55</v>
      </c>
      <c r="C43" s="219" t="s">
        <v>23</v>
      </c>
      <c r="D43" s="234">
        <v>2</v>
      </c>
      <c r="E43" s="214">
        <f>ROUND(H43/1.35,2)</f>
        <v>1799.86</v>
      </c>
      <c r="F43" s="215">
        <f>ROUND(E43*1.3196,2)</f>
        <v>2375.1</v>
      </c>
      <c r="G43" s="238">
        <f>ROUND(F43*D43,2)</f>
        <v>4750.2</v>
      </c>
      <c r="H43" s="237">
        <v>2429.81</v>
      </c>
      <c r="I43" s="253"/>
      <c r="J43" s="254"/>
      <c r="K43" s="254"/>
    </row>
    <row r="44" ht="9.6" customHeight="1" spans="1:10">
      <c r="A44" s="210"/>
      <c r="B44" s="204" t="s">
        <v>56</v>
      </c>
      <c r="C44" s="207"/>
      <c r="D44" s="207"/>
      <c r="E44" s="207"/>
      <c r="F44" s="207"/>
      <c r="G44" s="222">
        <f>SUM(G43:G43)</f>
        <v>4750.2</v>
      </c>
      <c r="H44" s="209"/>
      <c r="I44" s="253"/>
      <c r="J44" s="254"/>
    </row>
    <row r="45" ht="9.2" customHeight="1" spans="1:10">
      <c r="A45" s="224"/>
      <c r="B45" s="225"/>
      <c r="C45" s="226"/>
      <c r="D45" s="226"/>
      <c r="E45" s="214"/>
      <c r="F45" s="215"/>
      <c r="G45" s="227"/>
      <c r="H45" s="239"/>
      <c r="I45" s="253"/>
      <c r="J45" s="254"/>
    </row>
    <row r="46" customHeight="1" spans="1:10">
      <c r="A46" s="240"/>
      <c r="B46" s="241" t="s">
        <v>57</v>
      </c>
      <c r="C46" s="242"/>
      <c r="D46" s="242"/>
      <c r="E46" s="242"/>
      <c r="F46" s="242"/>
      <c r="G46" s="243">
        <f>G44+G40+G30+G26+G22+G17</f>
        <v>828591.6</v>
      </c>
      <c r="H46" s="244"/>
      <c r="I46" s="253"/>
      <c r="J46" s="254"/>
    </row>
    <row r="47" spans="1:11">
      <c r="A47" s="245" t="s">
        <v>58</v>
      </c>
      <c r="B47" s="246"/>
      <c r="C47" s="247"/>
      <c r="D47" s="247"/>
      <c r="E47" s="247"/>
      <c r="F47" s="247"/>
      <c r="G47" s="248"/>
      <c r="H47" s="249"/>
      <c r="I47" s="253"/>
      <c r="J47" s="254"/>
      <c r="K47" s="254"/>
    </row>
    <row r="48" spans="10:11">
      <c r="J48" s="255"/>
      <c r="K48" s="255"/>
    </row>
    <row r="50" spans="7:7">
      <c r="G50" s="250"/>
    </row>
  </sheetData>
  <mergeCells count="11">
    <mergeCell ref="A1:G1"/>
    <mergeCell ref="A2:G2"/>
    <mergeCell ref="B3:G3"/>
    <mergeCell ref="E6:G6"/>
    <mergeCell ref="A47:G47"/>
    <mergeCell ref="A6:A7"/>
    <mergeCell ref="B6:B7"/>
    <mergeCell ref="C6:C7"/>
    <mergeCell ref="D6:D7"/>
    <mergeCell ref="H6:H7"/>
    <mergeCell ref="C4:G5"/>
  </mergeCells>
  <pageMargins left="0.7" right="0.7" top="0.75" bottom="0.75" header="0.3" footer="0.3"/>
  <pageSetup paperSize="9" scale="81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3"/>
  <sheetViews>
    <sheetView workbookViewId="0">
      <selection activeCell="L19" sqref="L19"/>
    </sheetView>
  </sheetViews>
  <sheetFormatPr defaultColWidth="9" defaultRowHeight="15"/>
  <cols>
    <col min="2" max="2" width="10.5714285714286" customWidth="1"/>
    <col min="3" max="4" width="24.5714285714286" customWidth="1"/>
    <col min="6" max="6" width="11" customWidth="1"/>
    <col min="9" max="9" width="12.4285714285714" customWidth="1"/>
    <col min="10" max="10" width="13.5714285714286" customWidth="1"/>
  </cols>
  <sheetData>
    <row r="1" ht="15.75"/>
    <row r="2" ht="15.75" spans="2:10">
      <c r="B2" s="133"/>
      <c r="C2" s="134"/>
      <c r="D2" s="134"/>
      <c r="E2" s="134"/>
      <c r="F2" s="134"/>
      <c r="G2" s="134"/>
      <c r="H2" s="134"/>
      <c r="I2" s="134"/>
      <c r="J2" s="159"/>
    </row>
    <row r="3" ht="30.75" spans="2:10">
      <c r="B3" s="135" t="s">
        <v>59</v>
      </c>
      <c r="C3" s="136" t="s">
        <v>32</v>
      </c>
      <c r="D3" s="136"/>
      <c r="E3" s="136"/>
      <c r="F3" s="136"/>
      <c r="G3" s="136"/>
      <c r="H3" s="136"/>
      <c r="I3" s="160" t="s">
        <v>60</v>
      </c>
      <c r="J3" s="161" t="s">
        <v>61</v>
      </c>
    </row>
    <row r="4" spans="2:10">
      <c r="B4" s="137"/>
      <c r="C4" s="138"/>
      <c r="D4" s="138"/>
      <c r="E4" s="138"/>
      <c r="F4" s="138"/>
      <c r="G4" s="138"/>
      <c r="H4" s="138"/>
      <c r="I4" s="138"/>
      <c r="J4" s="162"/>
    </row>
    <row r="5" ht="30" spans="2:10">
      <c r="B5" s="139" t="s">
        <v>62</v>
      </c>
      <c r="C5" s="140" t="s">
        <v>63</v>
      </c>
      <c r="D5" s="140"/>
      <c r="E5" s="141" t="s">
        <v>64</v>
      </c>
      <c r="F5" s="141" t="s">
        <v>65</v>
      </c>
      <c r="G5" s="141" t="s">
        <v>66</v>
      </c>
      <c r="H5" s="141" t="s">
        <v>67</v>
      </c>
      <c r="I5" s="163" t="s">
        <v>68</v>
      </c>
      <c r="J5" s="164" t="s">
        <v>69</v>
      </c>
    </row>
    <row r="6" spans="2:10">
      <c r="B6" s="142" t="s">
        <v>70</v>
      </c>
      <c r="C6" s="143" t="s">
        <v>71</v>
      </c>
      <c r="D6" s="144"/>
      <c r="E6" s="144"/>
      <c r="F6" s="144"/>
      <c r="G6" s="144"/>
      <c r="H6" s="144"/>
      <c r="I6" s="165"/>
      <c r="J6" s="166">
        <f>SUM(J7:J10)</f>
        <v>436.70382</v>
      </c>
    </row>
    <row r="7" spans="2:10">
      <c r="B7" s="145" t="s">
        <v>72</v>
      </c>
      <c r="C7" s="146" t="s">
        <v>73</v>
      </c>
      <c r="D7" s="146"/>
      <c r="E7" s="147">
        <v>20070</v>
      </c>
      <c r="F7" s="147" t="s">
        <v>74</v>
      </c>
      <c r="G7" s="148" t="s">
        <v>75</v>
      </c>
      <c r="H7" s="148">
        <v>0.034</v>
      </c>
      <c r="I7" s="148">
        <v>8529.64</v>
      </c>
      <c r="J7" s="167">
        <f>H7*I7</f>
        <v>290.00776</v>
      </c>
    </row>
    <row r="8" spans="2:10">
      <c r="B8" s="145" t="s">
        <v>76</v>
      </c>
      <c r="C8" s="146" t="s">
        <v>77</v>
      </c>
      <c r="D8" s="146"/>
      <c r="E8" s="147">
        <v>20014</v>
      </c>
      <c r="F8" s="147" t="s">
        <v>74</v>
      </c>
      <c r="G8" s="148" t="s">
        <v>75</v>
      </c>
      <c r="H8" s="148">
        <v>0.017</v>
      </c>
      <c r="I8" s="148">
        <v>3465.58</v>
      </c>
      <c r="J8" s="167">
        <f t="shared" ref="J8:J10" si="0">H8*I8</f>
        <v>58.91486</v>
      </c>
    </row>
    <row r="9" spans="2:10">
      <c r="B9" s="145" t="s">
        <v>78</v>
      </c>
      <c r="C9" s="146" t="s">
        <v>79</v>
      </c>
      <c r="D9" s="146"/>
      <c r="E9" s="147">
        <v>20029</v>
      </c>
      <c r="F9" s="147" t="s">
        <v>74</v>
      </c>
      <c r="G9" s="148" t="s">
        <v>75</v>
      </c>
      <c r="H9" s="148">
        <v>0.034</v>
      </c>
      <c r="I9" s="148">
        <v>2078.03</v>
      </c>
      <c r="J9" s="167">
        <f t="shared" si="0"/>
        <v>70.65302</v>
      </c>
    </row>
    <row r="10" spans="2:10">
      <c r="B10" s="145" t="s">
        <v>80</v>
      </c>
      <c r="C10" s="146" t="s">
        <v>81</v>
      </c>
      <c r="D10" s="146"/>
      <c r="E10" s="147">
        <v>20002</v>
      </c>
      <c r="F10" s="147" t="s">
        <v>74</v>
      </c>
      <c r="G10" s="148" t="s">
        <v>75</v>
      </c>
      <c r="H10" s="148">
        <v>0.017</v>
      </c>
      <c r="I10" s="148">
        <v>1007.54</v>
      </c>
      <c r="J10" s="167">
        <f t="shared" si="0"/>
        <v>17.12818</v>
      </c>
    </row>
    <row r="11" spans="2:10">
      <c r="B11" s="137"/>
      <c r="C11" s="149"/>
      <c r="D11" s="149"/>
      <c r="E11" s="138"/>
      <c r="F11" s="138"/>
      <c r="G11" s="138"/>
      <c r="H11" s="138"/>
      <c r="I11" s="138"/>
      <c r="J11" s="162"/>
    </row>
    <row r="12" spans="2:10">
      <c r="B12" s="150">
        <v>2</v>
      </c>
      <c r="C12" s="143" t="s">
        <v>82</v>
      </c>
      <c r="D12" s="144"/>
      <c r="E12" s="144"/>
      <c r="F12" s="144"/>
      <c r="G12" s="144"/>
      <c r="H12" s="144"/>
      <c r="I12" s="165"/>
      <c r="J12" s="166">
        <f>J13</f>
        <v>367.005890328</v>
      </c>
    </row>
    <row r="13" spans="2:10">
      <c r="B13" s="142" t="s">
        <v>83</v>
      </c>
      <c r="C13" s="151" t="s">
        <v>84</v>
      </c>
      <c r="D13" s="152"/>
      <c r="E13" s="152"/>
      <c r="F13" s="153"/>
      <c r="G13" s="154" t="s">
        <v>85</v>
      </c>
      <c r="H13" s="147"/>
      <c r="I13" s="154">
        <v>0.8404</v>
      </c>
      <c r="J13" s="167">
        <f>I13*J6</f>
        <v>367.005890328</v>
      </c>
    </row>
    <row r="14" spans="2:10">
      <c r="B14" s="137"/>
      <c r="C14" s="138"/>
      <c r="D14" s="138"/>
      <c r="E14" s="138"/>
      <c r="F14" s="138"/>
      <c r="G14" s="138"/>
      <c r="H14" s="138"/>
      <c r="I14" s="138"/>
      <c r="J14" s="162"/>
    </row>
    <row r="15" spans="2:10">
      <c r="B15" s="150">
        <v>3</v>
      </c>
      <c r="C15" s="143" t="s">
        <v>86</v>
      </c>
      <c r="D15" s="144"/>
      <c r="E15" s="144"/>
      <c r="F15" s="144"/>
      <c r="G15" s="144"/>
      <c r="H15" s="144"/>
      <c r="I15" s="165"/>
      <c r="J15" s="166">
        <f>J16</f>
        <v>436.70382</v>
      </c>
    </row>
    <row r="16" spans="2:10">
      <c r="B16" s="142" t="s">
        <v>87</v>
      </c>
      <c r="C16" s="151" t="s">
        <v>88</v>
      </c>
      <c r="D16" s="152"/>
      <c r="E16" s="152"/>
      <c r="F16" s="153"/>
      <c r="G16" s="154" t="s">
        <v>85</v>
      </c>
      <c r="H16" s="147"/>
      <c r="I16" s="154">
        <v>0.04</v>
      </c>
      <c r="J16" s="167">
        <f>J6</f>
        <v>436.70382</v>
      </c>
    </row>
    <row r="17" spans="2:10">
      <c r="B17" s="137"/>
      <c r="C17" s="138"/>
      <c r="D17" s="138"/>
      <c r="E17" s="138"/>
      <c r="F17" s="138"/>
      <c r="G17" s="138"/>
      <c r="H17" s="138"/>
      <c r="I17" s="138"/>
      <c r="J17" s="162"/>
    </row>
    <row r="18" spans="2:10">
      <c r="B18" s="150">
        <v>4</v>
      </c>
      <c r="C18" s="143" t="s">
        <v>89</v>
      </c>
      <c r="D18" s="144"/>
      <c r="E18" s="144"/>
      <c r="F18" s="144"/>
      <c r="G18" s="144"/>
      <c r="H18" s="144"/>
      <c r="I18" s="165"/>
      <c r="J18" s="166">
        <f>J19+J20</f>
        <v>97.82327</v>
      </c>
    </row>
    <row r="19" spans="2:10">
      <c r="B19" s="142" t="s">
        <v>90</v>
      </c>
      <c r="C19" s="146" t="s">
        <v>91</v>
      </c>
      <c r="D19" s="146"/>
      <c r="E19" s="147">
        <v>10586</v>
      </c>
      <c r="F19" s="147" t="s">
        <v>74</v>
      </c>
      <c r="G19" s="148" t="s">
        <v>75</v>
      </c>
      <c r="H19" s="147">
        <v>0.017</v>
      </c>
      <c r="I19" s="168">
        <v>3254.31</v>
      </c>
      <c r="J19" s="167">
        <f>I19*H19</f>
        <v>55.32327</v>
      </c>
    </row>
    <row r="20" spans="2:10">
      <c r="B20" s="142" t="s">
        <v>92</v>
      </c>
      <c r="C20" s="151" t="s">
        <v>93</v>
      </c>
      <c r="D20" s="152"/>
      <c r="E20" s="155">
        <v>10425</v>
      </c>
      <c r="F20" s="147" t="s">
        <v>74</v>
      </c>
      <c r="G20" s="154" t="s">
        <v>75</v>
      </c>
      <c r="H20" s="147">
        <v>0.017</v>
      </c>
      <c r="I20" s="168">
        <v>2500</v>
      </c>
      <c r="J20" s="167">
        <f>I20*H20</f>
        <v>42.5</v>
      </c>
    </row>
    <row r="21" spans="2:10">
      <c r="B21" s="137"/>
      <c r="C21" s="138"/>
      <c r="D21" s="138"/>
      <c r="E21" s="138"/>
      <c r="F21" s="138"/>
      <c r="G21" s="138"/>
      <c r="H21" s="138"/>
      <c r="I21" s="138"/>
      <c r="J21" s="162"/>
    </row>
    <row r="22" spans="2:10">
      <c r="B22" s="150">
        <v>5</v>
      </c>
      <c r="C22" s="143" t="s">
        <v>94</v>
      </c>
      <c r="D22" s="144"/>
      <c r="E22" s="144"/>
      <c r="F22" s="144"/>
      <c r="G22" s="144"/>
      <c r="H22" s="144"/>
      <c r="I22" s="165"/>
      <c r="J22" s="166">
        <f>J23+J24</f>
        <v>534.52709</v>
      </c>
    </row>
    <row r="23" spans="2:10">
      <c r="B23" s="142" t="s">
        <v>95</v>
      </c>
      <c r="C23" s="151" t="s">
        <v>96</v>
      </c>
      <c r="D23" s="152"/>
      <c r="E23" s="152"/>
      <c r="F23" s="153"/>
      <c r="G23" s="148" t="s">
        <v>85</v>
      </c>
      <c r="H23" s="147"/>
      <c r="I23" s="168">
        <v>0.1</v>
      </c>
      <c r="J23" s="167">
        <f>J18+J6</f>
        <v>534.52709</v>
      </c>
    </row>
    <row r="24" spans="2:10">
      <c r="B24" s="137"/>
      <c r="C24" s="138"/>
      <c r="D24" s="138"/>
      <c r="E24" s="138"/>
      <c r="F24" s="138"/>
      <c r="G24" s="138"/>
      <c r="H24" s="138"/>
      <c r="I24" s="138"/>
      <c r="J24" s="162"/>
    </row>
    <row r="25" spans="2:10">
      <c r="B25" s="150">
        <v>6</v>
      </c>
      <c r="C25" s="143" t="s">
        <v>97</v>
      </c>
      <c r="D25" s="144"/>
      <c r="E25" s="144"/>
      <c r="F25" s="144"/>
      <c r="G25" s="144"/>
      <c r="H25" s="144"/>
      <c r="I25" s="165"/>
      <c r="J25" s="166">
        <f>J26+J27</f>
        <v>8.7340764</v>
      </c>
    </row>
    <row r="26" spans="2:10">
      <c r="B26" s="142" t="s">
        <v>98</v>
      </c>
      <c r="C26" s="151" t="s">
        <v>99</v>
      </c>
      <c r="D26" s="152"/>
      <c r="E26" s="152"/>
      <c r="F26" s="153"/>
      <c r="G26" s="148" t="s">
        <v>85</v>
      </c>
      <c r="H26" s="147"/>
      <c r="I26" s="168">
        <v>0.02</v>
      </c>
      <c r="J26" s="167">
        <f>I26*J6</f>
        <v>8.7340764</v>
      </c>
    </row>
    <row r="27" spans="2:10">
      <c r="B27" s="137"/>
      <c r="C27" s="138"/>
      <c r="D27" s="138"/>
      <c r="E27" s="138"/>
      <c r="F27" s="138"/>
      <c r="G27" s="138"/>
      <c r="H27" s="138"/>
      <c r="I27" s="138"/>
      <c r="J27" s="162"/>
    </row>
    <row r="28" spans="2:10">
      <c r="B28" s="150">
        <v>7</v>
      </c>
      <c r="C28" s="143" t="s">
        <v>97</v>
      </c>
      <c r="D28" s="144"/>
      <c r="E28" s="144"/>
      <c r="F28" s="144"/>
      <c r="G28" s="144"/>
      <c r="H28" s="144"/>
      <c r="I28" s="165"/>
      <c r="J28" s="166">
        <f>J29+J31</f>
        <v>97.82327</v>
      </c>
    </row>
    <row r="29" spans="2:10">
      <c r="B29" s="142" t="s">
        <v>100</v>
      </c>
      <c r="C29" s="151" t="s">
        <v>101</v>
      </c>
      <c r="D29" s="152"/>
      <c r="E29" s="152"/>
      <c r="F29" s="153"/>
      <c r="G29" s="148" t="s">
        <v>85</v>
      </c>
      <c r="H29" s="147"/>
      <c r="I29" s="168">
        <v>5.47</v>
      </c>
      <c r="J29" s="167">
        <f>J18</f>
        <v>97.82327</v>
      </c>
    </row>
    <row r="30" spans="2:10">
      <c r="B30" s="142" t="s">
        <v>102</v>
      </c>
      <c r="C30" s="151" t="s">
        <v>103</v>
      </c>
      <c r="D30" s="152"/>
      <c r="E30" s="152"/>
      <c r="F30" s="153"/>
      <c r="G30" s="148" t="s">
        <v>85</v>
      </c>
      <c r="H30" s="147"/>
      <c r="I30" s="168">
        <v>4</v>
      </c>
      <c r="J30" s="167">
        <f>I30*J18</f>
        <v>391.29308</v>
      </c>
    </row>
    <row r="31" spans="2:10">
      <c r="B31" s="137"/>
      <c r="C31" s="138"/>
      <c r="D31" s="138"/>
      <c r="E31" s="138"/>
      <c r="F31" s="138"/>
      <c r="G31" s="138"/>
      <c r="H31" s="138"/>
      <c r="I31" s="138"/>
      <c r="J31" s="162"/>
    </row>
    <row r="32" spans="2:10">
      <c r="B32" s="156" t="s">
        <v>104</v>
      </c>
      <c r="C32" s="148"/>
      <c r="D32" s="148"/>
      <c r="E32" s="148"/>
      <c r="F32" s="148"/>
      <c r="G32" s="148"/>
      <c r="H32" s="148"/>
      <c r="I32" s="148"/>
      <c r="J32" s="169">
        <f>J28+J25+J22+J18+J15+J12+J6</f>
        <v>1979.321236728</v>
      </c>
    </row>
    <row r="33" ht="15.75" spans="2:10">
      <c r="B33" s="157"/>
      <c r="C33" s="158"/>
      <c r="D33" s="158"/>
      <c r="E33" s="158"/>
      <c r="F33" s="158"/>
      <c r="G33" s="158"/>
      <c r="H33" s="158"/>
      <c r="I33" s="158"/>
      <c r="J33" s="170"/>
    </row>
  </sheetData>
  <mergeCells count="22">
    <mergeCell ref="C3:H3"/>
    <mergeCell ref="C5:D5"/>
    <mergeCell ref="C6:I6"/>
    <mergeCell ref="C7:D7"/>
    <mergeCell ref="C8:D8"/>
    <mergeCell ref="C9:D9"/>
    <mergeCell ref="C10:D10"/>
    <mergeCell ref="C12:I12"/>
    <mergeCell ref="C13:F13"/>
    <mergeCell ref="C15:I15"/>
    <mergeCell ref="C16:F16"/>
    <mergeCell ref="C18:I18"/>
    <mergeCell ref="C19:D19"/>
    <mergeCell ref="C20:D20"/>
    <mergeCell ref="C22:I22"/>
    <mergeCell ref="C23:F23"/>
    <mergeCell ref="C25:I25"/>
    <mergeCell ref="C26:F26"/>
    <mergeCell ref="C28:I28"/>
    <mergeCell ref="C29:F29"/>
    <mergeCell ref="C30:F30"/>
    <mergeCell ref="B32:I32"/>
  </mergeCells>
  <pageMargins left="0.511811024" right="0.511811024" top="0.787401575" bottom="0.787401575" header="0.31496062" footer="0.31496062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U18"/>
  <sheetViews>
    <sheetView view="pageBreakPreview" zoomScale="130" zoomScaleNormal="145" zoomScaleSheetLayoutView="130" workbookViewId="0">
      <selection activeCell="E23" sqref="E23"/>
    </sheetView>
  </sheetViews>
  <sheetFormatPr defaultColWidth="9" defaultRowHeight="15"/>
  <cols>
    <col min="4" max="4" width="19.7142857142857" customWidth="1"/>
    <col min="6" max="6" width="9.28571428571429" customWidth="1"/>
    <col min="7" max="7" width="9.85714285714286" customWidth="1"/>
    <col min="8" max="17" width="7.28571428571429" customWidth="1"/>
    <col min="18" max="18" width="6.85714285714286" customWidth="1"/>
    <col min="19" max="19" width="9.85714285714286" customWidth="1"/>
    <col min="20" max="20" width="11.7142857142857" customWidth="1"/>
  </cols>
  <sheetData>
    <row r="2" ht="15.75"/>
    <row r="3" ht="69.75" customHeight="1" spans="3:19">
      <c r="C3" s="79" t="s">
        <v>105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</row>
    <row r="4" spans="3:19">
      <c r="C4" s="81" t="s">
        <v>106</v>
      </c>
      <c r="D4" s="82" t="s">
        <v>107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</row>
    <row r="5" spans="3:19">
      <c r="C5" s="81" t="s">
        <v>108</v>
      </c>
      <c r="D5" s="83" t="s">
        <v>5</v>
      </c>
      <c r="E5" s="84"/>
      <c r="F5" s="85"/>
      <c r="G5" s="86" t="s">
        <v>109</v>
      </c>
      <c r="H5" s="87" t="s">
        <v>110</v>
      </c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</row>
    <row r="6" spans="3:19">
      <c r="C6" s="81" t="s">
        <v>111</v>
      </c>
      <c r="D6" s="82" t="s">
        <v>112</v>
      </c>
      <c r="E6" s="82"/>
      <c r="F6" s="82"/>
      <c r="G6" s="88"/>
      <c r="H6" s="89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3:19">
      <c r="C7" s="90" t="s">
        <v>113</v>
      </c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</row>
    <row r="8" spans="3:19">
      <c r="C8" s="92" t="s">
        <v>114</v>
      </c>
      <c r="D8" s="93" t="s">
        <v>115</v>
      </c>
      <c r="E8" s="93"/>
      <c r="F8" s="93"/>
      <c r="G8" s="93" t="s">
        <v>116</v>
      </c>
      <c r="H8" s="93" t="s">
        <v>117</v>
      </c>
      <c r="I8" s="93"/>
      <c r="J8" s="93"/>
      <c r="K8" s="93"/>
      <c r="L8" s="93"/>
      <c r="M8" s="93"/>
      <c r="N8" s="93"/>
      <c r="O8" s="93"/>
      <c r="P8" s="93"/>
      <c r="Q8" s="93"/>
      <c r="R8" s="93" t="s">
        <v>118</v>
      </c>
      <c r="S8" s="93" t="s">
        <v>119</v>
      </c>
    </row>
    <row r="9" spans="3:19">
      <c r="C9" s="94">
        <v>1</v>
      </c>
      <c r="D9" s="95" t="s">
        <v>120</v>
      </c>
      <c r="E9" s="95"/>
      <c r="F9" s="95"/>
      <c r="G9" s="96" t="s">
        <v>117</v>
      </c>
      <c r="H9" s="97">
        <v>0.4</v>
      </c>
      <c r="I9" s="97"/>
      <c r="J9" s="97"/>
      <c r="K9" s="97"/>
      <c r="L9" s="97"/>
      <c r="M9" s="97"/>
      <c r="N9" s="97"/>
      <c r="O9" s="97"/>
      <c r="P9" s="97"/>
      <c r="Q9" s="97"/>
      <c r="R9" s="98"/>
      <c r="S9" s="98"/>
    </row>
    <row r="10" customHeight="1" spans="3:19">
      <c r="C10" s="94">
        <v>2</v>
      </c>
      <c r="D10" s="95" t="s">
        <v>121</v>
      </c>
      <c r="E10" s="98"/>
      <c r="F10" s="98"/>
      <c r="G10" s="96" t="s">
        <v>117</v>
      </c>
      <c r="H10" s="99" t="s">
        <v>122</v>
      </c>
      <c r="I10" s="99"/>
      <c r="J10" s="99"/>
      <c r="K10" s="99"/>
      <c r="L10" s="99"/>
      <c r="M10" s="99"/>
      <c r="N10" s="99"/>
      <c r="O10" s="99"/>
      <c r="P10" s="99"/>
      <c r="Q10" s="99"/>
      <c r="R10" s="98"/>
      <c r="S10" s="98"/>
    </row>
    <row r="11" spans="3:19">
      <c r="C11" s="94">
        <v>3</v>
      </c>
      <c r="D11" s="100" t="s">
        <v>123</v>
      </c>
      <c r="E11" s="101"/>
      <c r="F11" s="102"/>
      <c r="G11" s="96" t="s">
        <v>117</v>
      </c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97">
        <v>0.3</v>
      </c>
      <c r="S11" s="126"/>
    </row>
    <row r="12" spans="3:19">
      <c r="C12" s="94">
        <v>4</v>
      </c>
      <c r="D12" s="100" t="s">
        <v>124</v>
      </c>
      <c r="E12" s="101"/>
      <c r="F12" s="102"/>
      <c r="G12" s="96" t="s">
        <v>117</v>
      </c>
      <c r="H12" s="103"/>
      <c r="I12" s="123"/>
      <c r="J12" s="123"/>
      <c r="K12" s="123"/>
      <c r="L12" s="123"/>
      <c r="M12" s="123"/>
      <c r="N12" s="123"/>
      <c r="O12" s="123"/>
      <c r="P12" s="123"/>
      <c r="Q12" s="123"/>
      <c r="R12" s="127" t="s">
        <v>125</v>
      </c>
      <c r="S12" s="126"/>
    </row>
    <row r="13" spans="3:21">
      <c r="C13" s="104">
        <v>5</v>
      </c>
      <c r="D13" s="105" t="s">
        <v>126</v>
      </c>
      <c r="E13" s="106"/>
      <c r="F13" s="107"/>
      <c r="G13" s="96" t="s">
        <v>117</v>
      </c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98"/>
      <c r="S13" s="128">
        <v>0.3</v>
      </c>
      <c r="T13" s="129"/>
      <c r="U13" s="129"/>
    </row>
    <row r="14" spans="3:21">
      <c r="C14" s="108"/>
      <c r="D14" s="109"/>
      <c r="E14" s="110"/>
      <c r="F14" s="111"/>
      <c r="G14" s="96" t="s">
        <v>117</v>
      </c>
      <c r="H14" s="112"/>
      <c r="I14" s="124"/>
      <c r="J14" s="124"/>
      <c r="K14" s="124"/>
      <c r="L14" s="124"/>
      <c r="M14" s="124"/>
      <c r="N14" s="124"/>
      <c r="O14" s="124"/>
      <c r="P14" s="124"/>
      <c r="Q14" s="124"/>
      <c r="R14" s="130"/>
      <c r="S14" s="127" t="s">
        <v>127</v>
      </c>
      <c r="T14" s="129"/>
      <c r="U14" s="129"/>
    </row>
    <row r="15" spans="3:21">
      <c r="C15" s="113" t="s">
        <v>128</v>
      </c>
      <c r="D15" s="114"/>
      <c r="E15" s="114"/>
      <c r="F15" s="114"/>
      <c r="G15" s="115">
        <f>ORÇAMENTO!G46</f>
        <v>828591.6</v>
      </c>
      <c r="H15" s="116"/>
      <c r="I15" s="125"/>
      <c r="J15" s="125"/>
      <c r="K15" s="125"/>
      <c r="L15" s="125"/>
      <c r="M15" s="125"/>
      <c r="N15" s="125"/>
      <c r="O15" s="125"/>
      <c r="P15" s="125"/>
      <c r="Q15" s="125"/>
      <c r="R15" s="131"/>
      <c r="S15" s="116"/>
      <c r="T15" s="132"/>
      <c r="U15" s="129"/>
    </row>
    <row r="16" ht="7.5" customHeight="1" spans="3:19">
      <c r="C16" s="117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</row>
    <row r="17" ht="6.75" customHeight="1" spans="3:19">
      <c r="C17" s="119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</row>
    <row r="18" ht="6.75" hidden="1" customHeight="1" spans="3:19">
      <c r="C18" s="119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</row>
  </sheetData>
  <mergeCells count="18">
    <mergeCell ref="C3:S3"/>
    <mergeCell ref="D4:S4"/>
    <mergeCell ref="D5:F5"/>
    <mergeCell ref="D6:F6"/>
    <mergeCell ref="C7:S7"/>
    <mergeCell ref="D8:F8"/>
    <mergeCell ref="D11:F11"/>
    <mergeCell ref="D12:F12"/>
    <mergeCell ref="H14:R14"/>
    <mergeCell ref="C15:F15"/>
    <mergeCell ref="H15:R15"/>
    <mergeCell ref="C16:S16"/>
    <mergeCell ref="C17:S17"/>
    <mergeCell ref="C18:S18"/>
    <mergeCell ref="C13:C14"/>
    <mergeCell ref="G5:G6"/>
    <mergeCell ref="D13:F14"/>
    <mergeCell ref="H5:S6"/>
  </mergeCells>
  <printOptions horizontalCentered="1"/>
  <pageMargins left="0.511811023622047" right="0.511811023622047" top="0.78740157480315" bottom="0.78740157480315" header="0.31496062992126" footer="0.31496062992126"/>
  <pageSetup paperSize="9" scale="11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3"/>
  <sheetViews>
    <sheetView tabSelected="1" view="pageBreakPreview" zoomScale="85" zoomScaleNormal="55" zoomScaleSheetLayoutView="85" topLeftCell="D1" workbookViewId="0">
      <selection activeCell="AC7" sqref="AC7"/>
    </sheetView>
  </sheetViews>
  <sheetFormatPr defaultColWidth="9.14285714285714" defaultRowHeight="15"/>
  <cols>
    <col min="3" max="3" width="53.4" customWidth="1"/>
    <col min="4" max="4" width="17.8571428571429" customWidth="1"/>
    <col min="6" max="6" width="12.7142857142857"/>
    <col min="8" max="8" width="11.7142857142857"/>
    <col min="10" max="10" width="10.8571428571429"/>
    <col min="12" max="12" width="10.8571428571429"/>
    <col min="14" max="14" width="10.3047619047619" customWidth="1"/>
    <col min="16" max="16" width="10.3047619047619" customWidth="1"/>
    <col min="18" max="18" width="10.0571428571429" customWidth="1"/>
    <col min="20" max="20" width="9.85714285714286"/>
    <col min="22" max="22" width="9.85714285714286"/>
    <col min="24" max="24" width="9.85714285714286"/>
    <col min="26" max="26" width="9.85714285714286"/>
    <col min="28" max="28" width="9.85714285714286"/>
  </cols>
  <sheetData>
    <row r="1" ht="7" customHeight="1" spans="1:16">
      <c r="A1" s="1"/>
      <c r="B1" s="1"/>
      <c r="C1" s="1"/>
      <c r="D1" s="1"/>
      <c r="E1" s="2"/>
      <c r="F1" s="1"/>
      <c r="G1" s="2"/>
      <c r="H1" s="1"/>
      <c r="I1" s="2"/>
      <c r="J1" s="1"/>
      <c r="K1" s="2"/>
      <c r="L1" s="1"/>
      <c r="M1" s="2"/>
      <c r="N1" s="1"/>
      <c r="O1" s="2"/>
      <c r="P1" s="1"/>
    </row>
    <row r="2" ht="32" customHeight="1" spans="1:28">
      <c r="A2" s="1"/>
      <c r="B2" s="3" t="s">
        <v>129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69"/>
    </row>
    <row r="3" ht="29" customHeight="1" spans="1:28">
      <c r="A3" s="1"/>
      <c r="B3" s="5" t="s">
        <v>130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70"/>
    </row>
    <row r="4" ht="17" customHeight="1" spans="1:28">
      <c r="A4" s="1"/>
      <c r="B4" s="7" t="s">
        <v>131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71"/>
    </row>
    <row r="5" spans="1:28">
      <c r="A5" s="1"/>
      <c r="B5" s="9" t="s">
        <v>132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5" t="s">
        <v>133</v>
      </c>
      <c r="V5" s="66"/>
      <c r="W5" s="66"/>
      <c r="X5" s="66"/>
      <c r="Y5" s="66"/>
      <c r="Z5" s="66"/>
      <c r="AA5" s="66"/>
      <c r="AB5" s="72"/>
    </row>
    <row r="6" spans="1:28">
      <c r="A6" s="1"/>
      <c r="B6" s="9" t="s">
        <v>134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7" t="s">
        <v>135</v>
      </c>
      <c r="V6" s="67" t="s">
        <v>136</v>
      </c>
      <c r="W6" s="67"/>
      <c r="X6" s="67"/>
      <c r="Y6" s="67"/>
      <c r="Z6" s="67"/>
      <c r="AA6" s="67" t="s">
        <v>137</v>
      </c>
      <c r="AB6" s="73" t="s">
        <v>138</v>
      </c>
    </row>
    <row r="7" spans="1:28">
      <c r="A7" s="1"/>
      <c r="B7" s="9" t="s">
        <v>139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67"/>
      <c r="V7" s="67"/>
      <c r="W7" s="67"/>
      <c r="X7" s="67"/>
      <c r="Y7" s="67"/>
      <c r="Z7" s="67"/>
      <c r="AA7" s="67" t="s">
        <v>140</v>
      </c>
      <c r="AB7" s="74">
        <v>0.3196</v>
      </c>
    </row>
    <row r="8" spans="1:28">
      <c r="A8" s="1"/>
      <c r="B8" s="11" t="s">
        <v>141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68" t="s">
        <v>142</v>
      </c>
      <c r="V8" s="68"/>
      <c r="W8" s="68"/>
      <c r="X8" s="68"/>
      <c r="Y8" s="68"/>
      <c r="Z8" s="68"/>
      <c r="AA8" s="75">
        <f>D36</f>
        <v>828591.6</v>
      </c>
      <c r="AB8" s="76"/>
    </row>
    <row r="9" ht="15.75" spans="1:28">
      <c r="A9" s="1"/>
      <c r="B9" s="13" t="s">
        <v>143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77"/>
    </row>
    <row r="10" spans="1:28">
      <c r="A10" s="1"/>
      <c r="B10" s="15" t="s">
        <v>114</v>
      </c>
      <c r="C10" s="16" t="s">
        <v>144</v>
      </c>
      <c r="D10" s="17" t="s">
        <v>145</v>
      </c>
      <c r="E10" s="18" t="s">
        <v>146</v>
      </c>
      <c r="F10" s="19"/>
      <c r="G10" s="18" t="s">
        <v>147</v>
      </c>
      <c r="H10" s="19"/>
      <c r="I10" s="18" t="s">
        <v>148</v>
      </c>
      <c r="J10" s="19"/>
      <c r="K10" s="18" t="s">
        <v>149</v>
      </c>
      <c r="L10" s="19"/>
      <c r="M10" s="18" t="s">
        <v>150</v>
      </c>
      <c r="N10" s="19"/>
      <c r="O10" s="18" t="s">
        <v>151</v>
      </c>
      <c r="P10" s="19"/>
      <c r="Q10" s="18" t="s">
        <v>152</v>
      </c>
      <c r="R10" s="19"/>
      <c r="S10" s="18" t="s">
        <v>153</v>
      </c>
      <c r="T10" s="19"/>
      <c r="U10" s="18" t="s">
        <v>154</v>
      </c>
      <c r="V10" s="19"/>
      <c r="W10" s="18" t="s">
        <v>155</v>
      </c>
      <c r="X10" s="19"/>
      <c r="Y10" s="18" t="s">
        <v>156</v>
      </c>
      <c r="Z10" s="19"/>
      <c r="AA10" s="18" t="s">
        <v>157</v>
      </c>
      <c r="AB10" s="19"/>
    </row>
    <row r="11" spans="1:28">
      <c r="A11" s="1"/>
      <c r="B11" s="20"/>
      <c r="C11" s="21"/>
      <c r="D11" s="22"/>
      <c r="E11" s="23"/>
      <c r="F11" s="24"/>
      <c r="G11" s="23"/>
      <c r="H11" s="24"/>
      <c r="I11" s="23"/>
      <c r="J11" s="24"/>
      <c r="K11" s="23"/>
      <c r="L11" s="24"/>
      <c r="M11" s="23"/>
      <c r="N11" s="24"/>
      <c r="O11" s="23"/>
      <c r="P11" s="24"/>
      <c r="Q11" s="23"/>
      <c r="R11" s="24"/>
      <c r="S11" s="23"/>
      <c r="T11" s="24"/>
      <c r="U11" s="23"/>
      <c r="V11" s="24"/>
      <c r="W11" s="23"/>
      <c r="X11" s="24"/>
      <c r="Y11" s="23"/>
      <c r="Z11" s="24"/>
      <c r="AA11" s="23"/>
      <c r="AB11" s="24"/>
    </row>
    <row r="12" spans="1:28">
      <c r="A12" s="1"/>
      <c r="B12" s="25">
        <v>1</v>
      </c>
      <c r="C12" s="26" t="s">
        <v>158</v>
      </c>
      <c r="D12" s="27"/>
      <c r="E12" s="28"/>
      <c r="F12" s="29"/>
      <c r="G12" s="28"/>
      <c r="H12" s="29"/>
      <c r="I12" s="28"/>
      <c r="J12" s="29"/>
      <c r="K12" s="28"/>
      <c r="L12" s="29"/>
      <c r="M12" s="28"/>
      <c r="N12" s="29"/>
      <c r="O12" s="28"/>
      <c r="P12" s="29"/>
      <c r="Q12" s="28"/>
      <c r="R12" s="29"/>
      <c r="S12" s="28"/>
      <c r="T12" s="29"/>
      <c r="U12" s="28"/>
      <c r="V12" s="29"/>
      <c r="W12" s="28"/>
      <c r="X12" s="29"/>
      <c r="Y12" s="28"/>
      <c r="Z12" s="29"/>
      <c r="AA12" s="28"/>
      <c r="AB12" s="29"/>
    </row>
    <row r="13" ht="33.75" spans="1:28">
      <c r="A13" s="1"/>
      <c r="B13" s="25" t="s">
        <v>159</v>
      </c>
      <c r="C13" s="30" t="s">
        <v>160</v>
      </c>
      <c r="D13" s="31">
        <v>15916.8</v>
      </c>
      <c r="E13" s="32">
        <v>0.25</v>
      </c>
      <c r="F13" s="33">
        <f>D13*E13</f>
        <v>3979.2</v>
      </c>
      <c r="G13" s="32">
        <v>0.5</v>
      </c>
      <c r="H13" s="33">
        <f>D13*G13</f>
        <v>7958.4</v>
      </c>
      <c r="I13" s="32">
        <v>0.25</v>
      </c>
      <c r="J13" s="33">
        <f>ROUND(D13-F13-H13,2)</f>
        <v>3979.2</v>
      </c>
      <c r="K13" s="32" t="s">
        <v>117</v>
      </c>
      <c r="L13" s="33" t="s">
        <v>117</v>
      </c>
      <c r="M13" s="32" t="s">
        <v>117</v>
      </c>
      <c r="N13" s="33" t="s">
        <v>117</v>
      </c>
      <c r="O13" s="32" t="s">
        <v>117</v>
      </c>
      <c r="P13" s="33" t="s">
        <v>117</v>
      </c>
      <c r="Q13" s="32" t="s">
        <v>117</v>
      </c>
      <c r="R13" s="33" t="s">
        <v>117</v>
      </c>
      <c r="S13" s="32" t="s">
        <v>117</v>
      </c>
      <c r="T13" s="33" t="s">
        <v>117</v>
      </c>
      <c r="U13" s="32" t="s">
        <v>117</v>
      </c>
      <c r="V13" s="33" t="s">
        <v>117</v>
      </c>
      <c r="W13" s="32" t="s">
        <v>117</v>
      </c>
      <c r="X13" s="33" t="s">
        <v>117</v>
      </c>
      <c r="Y13" s="32" t="s">
        <v>117</v>
      </c>
      <c r="Z13" s="33" t="s">
        <v>117</v>
      </c>
      <c r="AA13" s="32" t="s">
        <v>117</v>
      </c>
      <c r="AB13" s="33" t="s">
        <v>117</v>
      </c>
    </row>
    <row r="14" ht="33.75" spans="1:28">
      <c r="A14" s="1"/>
      <c r="B14" s="25" t="s">
        <v>161</v>
      </c>
      <c r="C14" s="30" t="s">
        <v>162</v>
      </c>
      <c r="D14" s="31">
        <v>3849.41</v>
      </c>
      <c r="E14" s="32">
        <v>0.25</v>
      </c>
      <c r="F14" s="33">
        <f t="shared" ref="F14:F19" si="0">D14*E14</f>
        <v>962.3525</v>
      </c>
      <c r="G14" s="32">
        <v>0.5</v>
      </c>
      <c r="H14" s="33">
        <f t="shared" ref="H14:H19" si="1">D14*G14</f>
        <v>1924.705</v>
      </c>
      <c r="I14" s="32">
        <v>0.25</v>
      </c>
      <c r="J14" s="33">
        <f t="shared" ref="J14:J19" si="2">ROUND(D14-F14-H14,2)</f>
        <v>962.35</v>
      </c>
      <c r="K14" s="32" t="s">
        <v>117</v>
      </c>
      <c r="L14" s="33" t="s">
        <v>117</v>
      </c>
      <c r="M14" s="32" t="s">
        <v>117</v>
      </c>
      <c r="N14" s="33" t="s">
        <v>117</v>
      </c>
      <c r="O14" s="32" t="s">
        <v>117</v>
      </c>
      <c r="P14" s="33" t="s">
        <v>117</v>
      </c>
      <c r="Q14" s="32" t="s">
        <v>117</v>
      </c>
      <c r="R14" s="33" t="s">
        <v>117</v>
      </c>
      <c r="S14" s="32" t="s">
        <v>117</v>
      </c>
      <c r="T14" s="33" t="s">
        <v>117</v>
      </c>
      <c r="U14" s="32" t="s">
        <v>117</v>
      </c>
      <c r="V14" s="33" t="s">
        <v>117</v>
      </c>
      <c r="W14" s="32" t="s">
        <v>117</v>
      </c>
      <c r="X14" s="33" t="s">
        <v>117</v>
      </c>
      <c r="Y14" s="32" t="s">
        <v>117</v>
      </c>
      <c r="Z14" s="33" t="s">
        <v>117</v>
      </c>
      <c r="AA14" s="32" t="s">
        <v>117</v>
      </c>
      <c r="AB14" s="33" t="s">
        <v>117</v>
      </c>
    </row>
    <row r="15" ht="28" customHeight="1" spans="1:28">
      <c r="A15" s="1"/>
      <c r="B15" s="25" t="s">
        <v>163</v>
      </c>
      <c r="C15" s="30" t="s">
        <v>26</v>
      </c>
      <c r="D15" s="31">
        <v>381966</v>
      </c>
      <c r="E15" s="32">
        <v>0.25</v>
      </c>
      <c r="F15" s="33">
        <f t="shared" si="0"/>
        <v>95491.5</v>
      </c>
      <c r="G15" s="32">
        <v>0.5</v>
      </c>
      <c r="H15" s="33">
        <f t="shared" si="1"/>
        <v>190983</v>
      </c>
      <c r="I15" s="32">
        <v>0.25</v>
      </c>
      <c r="J15" s="33">
        <f t="shared" si="2"/>
        <v>95491.5</v>
      </c>
      <c r="K15" s="32" t="s">
        <v>117</v>
      </c>
      <c r="L15" s="33" t="s">
        <v>117</v>
      </c>
      <c r="M15" s="32" t="s">
        <v>117</v>
      </c>
      <c r="N15" s="33" t="s">
        <v>117</v>
      </c>
      <c r="O15" s="32" t="s">
        <v>117</v>
      </c>
      <c r="P15" s="33" t="s">
        <v>117</v>
      </c>
      <c r="Q15" s="32" t="s">
        <v>117</v>
      </c>
      <c r="R15" s="33" t="s">
        <v>117</v>
      </c>
      <c r="S15" s="32" t="s">
        <v>117</v>
      </c>
      <c r="T15" s="33" t="s">
        <v>117</v>
      </c>
      <c r="U15" s="32" t="s">
        <v>117</v>
      </c>
      <c r="V15" s="33" t="s">
        <v>117</v>
      </c>
      <c r="W15" s="32" t="s">
        <v>117</v>
      </c>
      <c r="X15" s="33" t="s">
        <v>117</v>
      </c>
      <c r="Y15" s="32" t="s">
        <v>117</v>
      </c>
      <c r="Z15" s="33" t="s">
        <v>117</v>
      </c>
      <c r="AA15" s="32" t="s">
        <v>117</v>
      </c>
      <c r="AB15" s="33" t="s">
        <v>117</v>
      </c>
    </row>
    <row r="16" spans="1:28">
      <c r="A16" s="1"/>
      <c r="B16" s="25" t="s">
        <v>164</v>
      </c>
      <c r="C16" s="34" t="s">
        <v>28</v>
      </c>
      <c r="D16" s="31">
        <v>18786.43</v>
      </c>
      <c r="E16" s="32">
        <v>0.25</v>
      </c>
      <c r="F16" s="33">
        <f t="shared" si="0"/>
        <v>4696.6075</v>
      </c>
      <c r="G16" s="32">
        <v>0.5</v>
      </c>
      <c r="H16" s="33">
        <f t="shared" si="1"/>
        <v>9393.215</v>
      </c>
      <c r="I16" s="32">
        <v>0.25</v>
      </c>
      <c r="J16" s="33">
        <f t="shared" si="2"/>
        <v>4696.61</v>
      </c>
      <c r="K16" s="32" t="s">
        <v>117</v>
      </c>
      <c r="L16" s="33" t="s">
        <v>117</v>
      </c>
      <c r="M16" s="32" t="s">
        <v>117</v>
      </c>
      <c r="N16" s="33" t="s">
        <v>117</v>
      </c>
      <c r="O16" s="32" t="s">
        <v>117</v>
      </c>
      <c r="P16" s="33" t="s">
        <v>117</v>
      </c>
      <c r="Q16" s="32" t="s">
        <v>117</v>
      </c>
      <c r="R16" s="33" t="s">
        <v>117</v>
      </c>
      <c r="S16" s="32" t="s">
        <v>117</v>
      </c>
      <c r="T16" s="33" t="s">
        <v>117</v>
      </c>
      <c r="U16" s="32" t="s">
        <v>117</v>
      </c>
      <c r="V16" s="33" t="s">
        <v>117</v>
      </c>
      <c r="W16" s="32" t="s">
        <v>117</v>
      </c>
      <c r="X16" s="33" t="s">
        <v>117</v>
      </c>
      <c r="Y16" s="32" t="s">
        <v>117</v>
      </c>
      <c r="Z16" s="33" t="s">
        <v>117</v>
      </c>
      <c r="AA16" s="32" t="s">
        <v>117</v>
      </c>
      <c r="AB16" s="33" t="s">
        <v>117</v>
      </c>
    </row>
    <row r="17" spans="1:28">
      <c r="A17" s="1"/>
      <c r="B17" s="25" t="s">
        <v>165</v>
      </c>
      <c r="C17" s="34" t="s">
        <v>29</v>
      </c>
      <c r="D17" s="31">
        <v>2114.64</v>
      </c>
      <c r="E17" s="32">
        <v>0.25</v>
      </c>
      <c r="F17" s="33">
        <f t="shared" si="0"/>
        <v>528.66</v>
      </c>
      <c r="G17" s="32">
        <v>0.5</v>
      </c>
      <c r="H17" s="33">
        <f t="shared" si="1"/>
        <v>1057.32</v>
      </c>
      <c r="I17" s="32">
        <v>0.25</v>
      </c>
      <c r="J17" s="33">
        <f t="shared" si="2"/>
        <v>528.66</v>
      </c>
      <c r="K17" s="32" t="s">
        <v>117</v>
      </c>
      <c r="L17" s="33" t="s">
        <v>117</v>
      </c>
      <c r="M17" s="32" t="s">
        <v>117</v>
      </c>
      <c r="N17" s="33" t="s">
        <v>117</v>
      </c>
      <c r="O17" s="32" t="s">
        <v>117</v>
      </c>
      <c r="P17" s="33" t="s">
        <v>117</v>
      </c>
      <c r="Q17" s="32" t="s">
        <v>117</v>
      </c>
      <c r="R17" s="33" t="s">
        <v>117</v>
      </c>
      <c r="S17" s="32" t="s">
        <v>117</v>
      </c>
      <c r="T17" s="33" t="s">
        <v>117</v>
      </c>
      <c r="U17" s="32" t="s">
        <v>117</v>
      </c>
      <c r="V17" s="33" t="s">
        <v>117</v>
      </c>
      <c r="W17" s="32" t="s">
        <v>117</v>
      </c>
      <c r="X17" s="33" t="s">
        <v>117</v>
      </c>
      <c r="Y17" s="32" t="s">
        <v>117</v>
      </c>
      <c r="Z17" s="33" t="s">
        <v>117</v>
      </c>
      <c r="AA17" s="32" t="s">
        <v>117</v>
      </c>
      <c r="AB17" s="33" t="s">
        <v>117</v>
      </c>
    </row>
    <row r="18" spans="1:28">
      <c r="A18" s="1"/>
      <c r="B18" s="25" t="s">
        <v>166</v>
      </c>
      <c r="C18" s="34" t="s">
        <v>30</v>
      </c>
      <c r="D18" s="31">
        <v>5564.16</v>
      </c>
      <c r="E18" s="32">
        <v>0.25</v>
      </c>
      <c r="F18" s="33">
        <f t="shared" si="0"/>
        <v>1391.04</v>
      </c>
      <c r="G18" s="32">
        <v>0.5</v>
      </c>
      <c r="H18" s="33">
        <f t="shared" si="1"/>
        <v>2782.08</v>
      </c>
      <c r="I18" s="32">
        <v>0.25</v>
      </c>
      <c r="J18" s="33">
        <f t="shared" si="2"/>
        <v>1391.04</v>
      </c>
      <c r="K18" s="32" t="s">
        <v>117</v>
      </c>
      <c r="L18" s="33" t="s">
        <v>117</v>
      </c>
      <c r="M18" s="32" t="s">
        <v>117</v>
      </c>
      <c r="N18" s="33" t="s">
        <v>117</v>
      </c>
      <c r="O18" s="32" t="s">
        <v>117</v>
      </c>
      <c r="P18" s="33" t="s">
        <v>117</v>
      </c>
      <c r="Q18" s="32" t="s">
        <v>117</v>
      </c>
      <c r="R18" s="33" t="s">
        <v>117</v>
      </c>
      <c r="S18" s="32" t="s">
        <v>117</v>
      </c>
      <c r="T18" s="33" t="s">
        <v>117</v>
      </c>
      <c r="U18" s="32" t="s">
        <v>117</v>
      </c>
      <c r="V18" s="33" t="s">
        <v>117</v>
      </c>
      <c r="W18" s="32" t="s">
        <v>117</v>
      </c>
      <c r="X18" s="33" t="s">
        <v>117</v>
      </c>
      <c r="Y18" s="32" t="s">
        <v>117</v>
      </c>
      <c r="Z18" s="33" t="s">
        <v>117</v>
      </c>
      <c r="AA18" s="32" t="s">
        <v>117</v>
      </c>
      <c r="AB18" s="33" t="s">
        <v>117</v>
      </c>
    </row>
    <row r="19" spans="1:28">
      <c r="A19" s="1"/>
      <c r="B19" s="25" t="s">
        <v>167</v>
      </c>
      <c r="C19" s="34" t="s">
        <v>32</v>
      </c>
      <c r="D19" s="31">
        <v>232168.8</v>
      </c>
      <c r="E19" s="32">
        <v>0.25</v>
      </c>
      <c r="F19" s="33">
        <f t="shared" si="0"/>
        <v>58042.2</v>
      </c>
      <c r="G19" s="32">
        <v>0.5</v>
      </c>
      <c r="H19" s="33">
        <f t="shared" si="1"/>
        <v>116084.4</v>
      </c>
      <c r="I19" s="32">
        <v>0.25</v>
      </c>
      <c r="J19" s="33">
        <f t="shared" si="2"/>
        <v>58042.2</v>
      </c>
      <c r="K19" s="32" t="s">
        <v>117</v>
      </c>
      <c r="L19" s="33" t="s">
        <v>117</v>
      </c>
      <c r="M19" s="32" t="s">
        <v>117</v>
      </c>
      <c r="N19" s="33" t="s">
        <v>117</v>
      </c>
      <c r="O19" s="32" t="s">
        <v>117</v>
      </c>
      <c r="P19" s="33" t="s">
        <v>117</v>
      </c>
      <c r="Q19" s="32" t="s">
        <v>117</v>
      </c>
      <c r="R19" s="33" t="s">
        <v>117</v>
      </c>
      <c r="S19" s="32" t="s">
        <v>117</v>
      </c>
      <c r="T19" s="33" t="s">
        <v>117</v>
      </c>
      <c r="U19" s="32" t="s">
        <v>117</v>
      </c>
      <c r="V19" s="33" t="s">
        <v>117</v>
      </c>
      <c r="W19" s="32" t="s">
        <v>117</v>
      </c>
      <c r="X19" s="33" t="s">
        <v>117</v>
      </c>
      <c r="Y19" s="32" t="s">
        <v>117</v>
      </c>
      <c r="Z19" s="33" t="s">
        <v>117</v>
      </c>
      <c r="AA19" s="32" t="s">
        <v>117</v>
      </c>
      <c r="AB19" s="33" t="s">
        <v>117</v>
      </c>
    </row>
    <row r="20" spans="1:28">
      <c r="A20" s="1"/>
      <c r="B20" s="25">
        <v>2</v>
      </c>
      <c r="C20" s="26" t="s">
        <v>168</v>
      </c>
      <c r="D20" s="35"/>
      <c r="E20" s="36"/>
      <c r="F20" s="37"/>
      <c r="G20" s="36"/>
      <c r="H20" s="37"/>
      <c r="I20" s="36"/>
      <c r="J20" s="37"/>
      <c r="K20" s="36"/>
      <c r="L20" s="37"/>
      <c r="M20" s="36"/>
      <c r="N20" s="37"/>
      <c r="O20" s="36"/>
      <c r="P20" s="37"/>
      <c r="Q20" s="36"/>
      <c r="R20" s="37"/>
      <c r="S20" s="36"/>
      <c r="T20" s="37"/>
      <c r="U20" s="36"/>
      <c r="V20" s="37"/>
      <c r="W20" s="36"/>
      <c r="X20" s="37"/>
      <c r="Y20" s="36"/>
      <c r="Z20" s="37"/>
      <c r="AA20" s="36"/>
      <c r="AB20" s="37"/>
    </row>
    <row r="21" spans="1:28">
      <c r="A21" s="1"/>
      <c r="B21" s="25" t="s">
        <v>169</v>
      </c>
      <c r="C21" s="26" t="s">
        <v>170</v>
      </c>
      <c r="D21" s="35"/>
      <c r="E21" s="36"/>
      <c r="F21" s="37"/>
      <c r="G21" s="36"/>
      <c r="H21" s="37"/>
      <c r="I21" s="36"/>
      <c r="J21" s="37"/>
      <c r="K21" s="36"/>
      <c r="L21" s="37"/>
      <c r="M21" s="36"/>
      <c r="N21" s="37"/>
      <c r="O21" s="36"/>
      <c r="P21" s="37"/>
      <c r="Q21" s="36"/>
      <c r="R21" s="37"/>
      <c r="S21" s="36"/>
      <c r="T21" s="37"/>
      <c r="U21" s="36"/>
      <c r="V21" s="37"/>
      <c r="W21" s="36"/>
      <c r="X21" s="37"/>
      <c r="Y21" s="36"/>
      <c r="Z21" s="37"/>
      <c r="AA21" s="36"/>
      <c r="AB21" s="37"/>
    </row>
    <row r="22" ht="22.5" spans="1:28">
      <c r="A22" s="1"/>
      <c r="B22" s="25" t="s">
        <v>171</v>
      </c>
      <c r="C22" s="30" t="s">
        <v>172</v>
      </c>
      <c r="D22" s="38">
        <v>9006.92</v>
      </c>
      <c r="E22" s="32" t="s">
        <v>117</v>
      </c>
      <c r="F22" s="39" t="s">
        <v>117</v>
      </c>
      <c r="G22" s="32" t="s">
        <v>117</v>
      </c>
      <c r="H22" s="39" t="s">
        <v>117</v>
      </c>
      <c r="I22" s="32" t="s">
        <v>117</v>
      </c>
      <c r="J22" s="39" t="s">
        <v>117</v>
      </c>
      <c r="K22" s="32">
        <v>0.25</v>
      </c>
      <c r="L22" s="60">
        <f>$D$22*K22</f>
        <v>2251.73</v>
      </c>
      <c r="M22" s="32">
        <v>0.25</v>
      </c>
      <c r="N22" s="60">
        <f>$D$22*M22</f>
        <v>2251.73</v>
      </c>
      <c r="O22" s="32">
        <v>0.25</v>
      </c>
      <c r="P22" s="60">
        <f>$D$22*O22</f>
        <v>2251.73</v>
      </c>
      <c r="Q22" s="32">
        <v>0.25</v>
      </c>
      <c r="R22" s="60">
        <f>$D$22*Q22</f>
        <v>2251.73</v>
      </c>
      <c r="S22" s="32" t="s">
        <v>117</v>
      </c>
      <c r="T22" s="39" t="s">
        <v>117</v>
      </c>
      <c r="U22" s="32" t="s">
        <v>117</v>
      </c>
      <c r="V22" s="39" t="s">
        <v>117</v>
      </c>
      <c r="W22" s="32" t="s">
        <v>117</v>
      </c>
      <c r="X22" s="39" t="s">
        <v>117</v>
      </c>
      <c r="Y22" s="32" t="s">
        <v>117</v>
      </c>
      <c r="Z22" s="39" t="s">
        <v>117</v>
      </c>
      <c r="AA22" s="32" t="s">
        <v>117</v>
      </c>
      <c r="AB22" s="78" t="s">
        <v>117</v>
      </c>
    </row>
    <row r="23" spans="1:28">
      <c r="A23" s="1"/>
      <c r="B23" s="25" t="s">
        <v>173</v>
      </c>
      <c r="C23" s="26" t="s">
        <v>174</v>
      </c>
      <c r="D23" s="35"/>
      <c r="E23" s="36"/>
      <c r="F23" s="37"/>
      <c r="G23" s="36"/>
      <c r="H23" s="37"/>
      <c r="I23" s="36"/>
      <c r="J23" s="37"/>
      <c r="K23" s="36"/>
      <c r="L23" s="61"/>
      <c r="M23" s="36"/>
      <c r="N23" s="61"/>
      <c r="O23" s="36"/>
      <c r="P23" s="61"/>
      <c r="Q23" s="36"/>
      <c r="R23" s="61"/>
      <c r="S23" s="36"/>
      <c r="T23" s="37"/>
      <c r="U23" s="36"/>
      <c r="V23" s="37"/>
      <c r="W23" s="36"/>
      <c r="X23" s="37"/>
      <c r="Y23" s="36"/>
      <c r="Z23" s="37"/>
      <c r="AA23" s="36"/>
      <c r="AB23" s="37"/>
    </row>
    <row r="24" ht="24" customHeight="1" spans="1:28">
      <c r="A24" s="1"/>
      <c r="B24" s="25" t="s">
        <v>175</v>
      </c>
      <c r="C24" s="30" t="s">
        <v>176</v>
      </c>
      <c r="D24" s="35">
        <v>44623.78</v>
      </c>
      <c r="E24" s="32" t="s">
        <v>117</v>
      </c>
      <c r="F24" s="39" t="s">
        <v>117</v>
      </c>
      <c r="G24" s="32" t="s">
        <v>117</v>
      </c>
      <c r="H24" s="39" t="s">
        <v>117</v>
      </c>
      <c r="I24" s="32" t="s">
        <v>117</v>
      </c>
      <c r="J24" s="39" t="s">
        <v>117</v>
      </c>
      <c r="K24" s="32">
        <v>0.25</v>
      </c>
      <c r="L24" s="60">
        <f>$D$24*K24</f>
        <v>11155.945</v>
      </c>
      <c r="M24" s="32">
        <v>0.25</v>
      </c>
      <c r="N24" s="60">
        <f>$D$24*M24</f>
        <v>11155.945</v>
      </c>
      <c r="O24" s="32">
        <v>0.25</v>
      </c>
      <c r="P24" s="60">
        <f>$D$24*O24</f>
        <v>11155.945</v>
      </c>
      <c r="Q24" s="32">
        <v>0.25</v>
      </c>
      <c r="R24" s="60">
        <f>$D$24*Q24</f>
        <v>11155.945</v>
      </c>
      <c r="S24" s="32" t="s">
        <v>117</v>
      </c>
      <c r="T24" s="39" t="s">
        <v>117</v>
      </c>
      <c r="U24" s="32" t="s">
        <v>117</v>
      </c>
      <c r="V24" s="39" t="s">
        <v>117</v>
      </c>
      <c r="W24" s="32" t="s">
        <v>117</v>
      </c>
      <c r="X24" s="39" t="s">
        <v>117</v>
      </c>
      <c r="Y24" s="32" t="s">
        <v>117</v>
      </c>
      <c r="Z24" s="39" t="s">
        <v>117</v>
      </c>
      <c r="AA24" s="32" t="s">
        <v>117</v>
      </c>
      <c r="AB24" s="78" t="s">
        <v>117</v>
      </c>
    </row>
    <row r="25" spans="1:28">
      <c r="A25" s="1"/>
      <c r="B25" s="25" t="s">
        <v>177</v>
      </c>
      <c r="C25" s="26" t="s">
        <v>178</v>
      </c>
      <c r="D25" s="35"/>
      <c r="E25" s="36"/>
      <c r="F25" s="37"/>
      <c r="G25" s="36"/>
      <c r="H25" s="37"/>
      <c r="I25" s="36"/>
      <c r="J25" s="37"/>
      <c r="K25" s="36"/>
      <c r="L25" s="61"/>
      <c r="M25" s="36"/>
      <c r="N25" s="61"/>
      <c r="O25" s="36"/>
      <c r="P25" s="61"/>
      <c r="Q25" s="36"/>
      <c r="R25" s="61"/>
      <c r="S25" s="36"/>
      <c r="T25" s="37"/>
      <c r="U25" s="36"/>
      <c r="V25" s="37"/>
      <c r="W25" s="36"/>
      <c r="X25" s="37"/>
      <c r="Y25" s="36"/>
      <c r="Z25" s="37"/>
      <c r="AA25" s="36"/>
      <c r="AB25" s="37"/>
    </row>
    <row r="26" spans="1:28">
      <c r="A26" s="1"/>
      <c r="B26" s="25" t="s">
        <v>179</v>
      </c>
      <c r="C26" s="34" t="s">
        <v>43</v>
      </c>
      <c r="D26" s="40">
        <v>12927.6</v>
      </c>
      <c r="E26" s="32" t="s">
        <v>117</v>
      </c>
      <c r="F26" s="39" t="s">
        <v>117</v>
      </c>
      <c r="G26" s="32" t="s">
        <v>117</v>
      </c>
      <c r="H26" s="39" t="s">
        <v>117</v>
      </c>
      <c r="I26" s="32" t="s">
        <v>117</v>
      </c>
      <c r="J26" s="39" t="s">
        <v>117</v>
      </c>
      <c r="K26" s="32">
        <v>0.25</v>
      </c>
      <c r="L26" s="60">
        <f>$D$26*K26</f>
        <v>3231.9</v>
      </c>
      <c r="M26" s="32">
        <v>0.25</v>
      </c>
      <c r="N26" s="60">
        <f>$D$26*M26</f>
        <v>3231.9</v>
      </c>
      <c r="O26" s="32">
        <v>0.25</v>
      </c>
      <c r="P26" s="60">
        <f>$D$26*O26</f>
        <v>3231.9</v>
      </c>
      <c r="Q26" s="32">
        <v>0.25</v>
      </c>
      <c r="R26" s="60">
        <f>$D$26*Q26</f>
        <v>3231.9</v>
      </c>
      <c r="S26" s="32" t="s">
        <v>117</v>
      </c>
      <c r="T26" s="39" t="s">
        <v>117</v>
      </c>
      <c r="U26" s="32" t="s">
        <v>117</v>
      </c>
      <c r="V26" s="39" t="s">
        <v>117</v>
      </c>
      <c r="W26" s="32" t="s">
        <v>117</v>
      </c>
      <c r="X26" s="39" t="s">
        <v>117</v>
      </c>
      <c r="Y26" s="32" t="s">
        <v>117</v>
      </c>
      <c r="Z26" s="39" t="s">
        <v>117</v>
      </c>
      <c r="AA26" s="32" t="s">
        <v>117</v>
      </c>
      <c r="AB26" s="78" t="s">
        <v>117</v>
      </c>
    </row>
    <row r="27" spans="1:28">
      <c r="A27" s="1"/>
      <c r="B27" s="25">
        <v>3</v>
      </c>
      <c r="C27" s="26" t="s">
        <v>180</v>
      </c>
      <c r="D27" s="41"/>
      <c r="E27" s="36"/>
      <c r="F27" s="37"/>
      <c r="G27" s="36"/>
      <c r="H27" s="37"/>
      <c r="I27" s="36"/>
      <c r="J27" s="37"/>
      <c r="K27" s="36"/>
      <c r="L27" s="61"/>
      <c r="M27" s="36"/>
      <c r="N27" s="61"/>
      <c r="O27" s="36"/>
      <c r="P27" s="61"/>
      <c r="Q27" s="36"/>
      <c r="R27" s="61"/>
      <c r="S27" s="36"/>
      <c r="T27" s="37"/>
      <c r="U27" s="36"/>
      <c r="V27" s="37"/>
      <c r="W27" s="36"/>
      <c r="X27" s="37"/>
      <c r="Y27" s="36"/>
      <c r="Z27" s="37"/>
      <c r="AA27" s="36"/>
      <c r="AB27" s="37"/>
    </row>
    <row r="28" spans="1:28">
      <c r="A28" s="1"/>
      <c r="B28" s="25" t="s">
        <v>181</v>
      </c>
      <c r="C28" s="30" t="s">
        <v>47</v>
      </c>
      <c r="D28" s="40">
        <v>14331.41</v>
      </c>
      <c r="E28" s="32" t="s">
        <v>117</v>
      </c>
      <c r="F28" s="39" t="s">
        <v>117</v>
      </c>
      <c r="G28" s="32" t="s">
        <v>117</v>
      </c>
      <c r="H28" s="39" t="s">
        <v>117</v>
      </c>
      <c r="I28" s="32" t="s">
        <v>117</v>
      </c>
      <c r="J28" s="39" t="s">
        <v>117</v>
      </c>
      <c r="K28" s="32" t="s">
        <v>117</v>
      </c>
      <c r="L28" s="39" t="s">
        <v>117</v>
      </c>
      <c r="M28" s="32" t="s">
        <v>117</v>
      </c>
      <c r="N28" s="39" t="s">
        <v>117</v>
      </c>
      <c r="O28" s="32" t="s">
        <v>117</v>
      </c>
      <c r="P28" s="39" t="s">
        <v>117</v>
      </c>
      <c r="Q28" s="32" t="s">
        <v>117</v>
      </c>
      <c r="R28" s="39" t="s">
        <v>117</v>
      </c>
      <c r="S28" s="32">
        <v>0.25</v>
      </c>
      <c r="T28" s="60">
        <f>$D$28*S28</f>
        <v>3582.8525</v>
      </c>
      <c r="U28" s="32">
        <v>0.25</v>
      </c>
      <c r="V28" s="60">
        <f t="shared" ref="V28:V33" si="3">D28*U28</f>
        <v>3582.8525</v>
      </c>
      <c r="W28" s="32">
        <v>0.25</v>
      </c>
      <c r="X28" s="60">
        <f t="shared" ref="X28:X33" si="4">D28*W28</f>
        <v>3582.8525</v>
      </c>
      <c r="Y28" s="32">
        <v>0.25</v>
      </c>
      <c r="Z28" s="60">
        <f t="shared" ref="Z28:Z33" si="5">D28*Y28</f>
        <v>3582.8525</v>
      </c>
      <c r="AA28" s="32" t="s">
        <v>117</v>
      </c>
      <c r="AB28" s="78" t="s">
        <v>117</v>
      </c>
    </row>
    <row r="29" spans="1:28">
      <c r="A29" s="1"/>
      <c r="B29" s="25" t="s">
        <v>182</v>
      </c>
      <c r="C29" s="30" t="s">
        <v>48</v>
      </c>
      <c r="D29" s="40">
        <v>22450.08</v>
      </c>
      <c r="E29" s="32" t="s">
        <v>117</v>
      </c>
      <c r="F29" s="39" t="s">
        <v>117</v>
      </c>
      <c r="G29" s="32" t="s">
        <v>117</v>
      </c>
      <c r="H29" s="39" t="s">
        <v>117</v>
      </c>
      <c r="I29" s="32" t="s">
        <v>117</v>
      </c>
      <c r="J29" s="39" t="s">
        <v>117</v>
      </c>
      <c r="K29" s="32" t="s">
        <v>117</v>
      </c>
      <c r="L29" s="39" t="s">
        <v>117</v>
      </c>
      <c r="M29" s="32" t="s">
        <v>117</v>
      </c>
      <c r="N29" s="39" t="s">
        <v>117</v>
      </c>
      <c r="O29" s="32" t="s">
        <v>117</v>
      </c>
      <c r="P29" s="39" t="s">
        <v>117</v>
      </c>
      <c r="Q29" s="32" t="s">
        <v>117</v>
      </c>
      <c r="R29" s="39" t="s">
        <v>117</v>
      </c>
      <c r="S29" s="32">
        <v>0.25</v>
      </c>
      <c r="T29" s="60">
        <f>D29*S29</f>
        <v>5612.52</v>
      </c>
      <c r="U29" s="32">
        <v>0.25</v>
      </c>
      <c r="V29" s="60">
        <f t="shared" si="3"/>
        <v>5612.52</v>
      </c>
      <c r="W29" s="32">
        <v>0.25</v>
      </c>
      <c r="X29" s="60">
        <f t="shared" si="4"/>
        <v>5612.52</v>
      </c>
      <c r="Y29" s="32">
        <v>0.25</v>
      </c>
      <c r="Z29" s="60">
        <f t="shared" si="5"/>
        <v>5612.52</v>
      </c>
      <c r="AA29" s="32" t="s">
        <v>117</v>
      </c>
      <c r="AB29" s="78" t="s">
        <v>117</v>
      </c>
    </row>
    <row r="30" spans="1:28">
      <c r="A30" s="1"/>
      <c r="B30" s="25" t="s">
        <v>183</v>
      </c>
      <c r="C30" s="30" t="s">
        <v>49</v>
      </c>
      <c r="D30" s="40">
        <v>30872.74</v>
      </c>
      <c r="E30" s="32" t="s">
        <v>117</v>
      </c>
      <c r="F30" s="39" t="s">
        <v>117</v>
      </c>
      <c r="G30" s="32" t="s">
        <v>117</v>
      </c>
      <c r="H30" s="39" t="s">
        <v>117</v>
      </c>
      <c r="I30" s="32" t="s">
        <v>117</v>
      </c>
      <c r="J30" s="39" t="s">
        <v>117</v>
      </c>
      <c r="K30" s="32" t="s">
        <v>117</v>
      </c>
      <c r="L30" s="39" t="s">
        <v>117</v>
      </c>
      <c r="M30" s="32" t="s">
        <v>117</v>
      </c>
      <c r="N30" s="39" t="s">
        <v>117</v>
      </c>
      <c r="O30" s="32" t="s">
        <v>117</v>
      </c>
      <c r="P30" s="39" t="s">
        <v>117</v>
      </c>
      <c r="Q30" s="32" t="s">
        <v>117</v>
      </c>
      <c r="R30" s="39" t="s">
        <v>117</v>
      </c>
      <c r="S30" s="32">
        <v>0.25</v>
      </c>
      <c r="T30" s="60">
        <f>D30*S30</f>
        <v>7718.185</v>
      </c>
      <c r="U30" s="32">
        <v>0.25</v>
      </c>
      <c r="V30" s="60">
        <f t="shared" si="3"/>
        <v>7718.185</v>
      </c>
      <c r="W30" s="32">
        <v>0.25</v>
      </c>
      <c r="X30" s="60">
        <f t="shared" si="4"/>
        <v>7718.185</v>
      </c>
      <c r="Y30" s="32">
        <v>0.25</v>
      </c>
      <c r="Z30" s="60">
        <f t="shared" si="5"/>
        <v>7718.185</v>
      </c>
      <c r="AA30" s="32" t="s">
        <v>117</v>
      </c>
      <c r="AB30" s="78" t="s">
        <v>117</v>
      </c>
    </row>
    <row r="31" spans="1:28">
      <c r="A31" s="1"/>
      <c r="B31" s="25" t="s">
        <v>184</v>
      </c>
      <c r="C31" s="30" t="s">
        <v>50</v>
      </c>
      <c r="D31" s="40">
        <v>10387.25</v>
      </c>
      <c r="E31" s="32" t="s">
        <v>117</v>
      </c>
      <c r="F31" s="39" t="s">
        <v>117</v>
      </c>
      <c r="G31" s="32" t="s">
        <v>117</v>
      </c>
      <c r="H31" s="39" t="s">
        <v>117</v>
      </c>
      <c r="I31" s="32" t="s">
        <v>117</v>
      </c>
      <c r="J31" s="39" t="s">
        <v>117</v>
      </c>
      <c r="K31" s="32" t="s">
        <v>117</v>
      </c>
      <c r="L31" s="39" t="s">
        <v>117</v>
      </c>
      <c r="M31" s="32" t="s">
        <v>117</v>
      </c>
      <c r="N31" s="39" t="s">
        <v>117</v>
      </c>
      <c r="O31" s="32" t="s">
        <v>117</v>
      </c>
      <c r="P31" s="39" t="s">
        <v>117</v>
      </c>
      <c r="Q31" s="32" t="s">
        <v>117</v>
      </c>
      <c r="R31" s="39" t="s">
        <v>117</v>
      </c>
      <c r="S31" s="32">
        <v>0.25</v>
      </c>
      <c r="T31" s="60">
        <f>D31*S31</f>
        <v>2596.8125</v>
      </c>
      <c r="U31" s="32">
        <v>0.25</v>
      </c>
      <c r="V31" s="60">
        <f t="shared" si="3"/>
        <v>2596.8125</v>
      </c>
      <c r="W31" s="32">
        <v>0.25</v>
      </c>
      <c r="X31" s="60">
        <f t="shared" si="4"/>
        <v>2596.8125</v>
      </c>
      <c r="Y31" s="32">
        <v>0.25</v>
      </c>
      <c r="Z31" s="60">
        <f t="shared" si="5"/>
        <v>2596.8125</v>
      </c>
      <c r="AA31" s="32" t="s">
        <v>117</v>
      </c>
      <c r="AB31" s="78" t="s">
        <v>117</v>
      </c>
    </row>
    <row r="32" ht="22.5" spans="1:28">
      <c r="A32" s="1"/>
      <c r="B32" s="25" t="s">
        <v>185</v>
      </c>
      <c r="C32" s="30" t="s">
        <v>51</v>
      </c>
      <c r="D32" s="40">
        <v>12714.58</v>
      </c>
      <c r="E32" s="32" t="s">
        <v>117</v>
      </c>
      <c r="F32" s="39" t="s">
        <v>117</v>
      </c>
      <c r="G32" s="32" t="s">
        <v>117</v>
      </c>
      <c r="H32" s="39" t="s">
        <v>117</v>
      </c>
      <c r="I32" s="32" t="s">
        <v>117</v>
      </c>
      <c r="J32" s="39" t="s">
        <v>117</v>
      </c>
      <c r="K32" s="32" t="s">
        <v>117</v>
      </c>
      <c r="L32" s="39" t="s">
        <v>117</v>
      </c>
      <c r="M32" s="32" t="s">
        <v>117</v>
      </c>
      <c r="N32" s="39" t="s">
        <v>117</v>
      </c>
      <c r="O32" s="32" t="s">
        <v>117</v>
      </c>
      <c r="P32" s="39" t="s">
        <v>117</v>
      </c>
      <c r="Q32" s="32" t="s">
        <v>117</v>
      </c>
      <c r="R32" s="39" t="s">
        <v>117</v>
      </c>
      <c r="S32" s="32">
        <v>0.25</v>
      </c>
      <c r="T32" s="60">
        <f>D32*S32</f>
        <v>3178.645</v>
      </c>
      <c r="U32" s="32">
        <v>0.25</v>
      </c>
      <c r="V32" s="60">
        <f t="shared" si="3"/>
        <v>3178.645</v>
      </c>
      <c r="W32" s="32">
        <v>0.25</v>
      </c>
      <c r="X32" s="60">
        <f t="shared" si="4"/>
        <v>3178.645</v>
      </c>
      <c r="Y32" s="32">
        <v>0.25</v>
      </c>
      <c r="Z32" s="60">
        <f t="shared" si="5"/>
        <v>3178.645</v>
      </c>
      <c r="AA32" s="32" t="s">
        <v>117</v>
      </c>
      <c r="AB32" s="78" t="s">
        <v>117</v>
      </c>
    </row>
    <row r="33" spans="1:28">
      <c r="A33" s="1"/>
      <c r="B33" s="25" t="s">
        <v>186</v>
      </c>
      <c r="C33" s="30" t="s">
        <v>52</v>
      </c>
      <c r="D33" s="40">
        <v>6160.8</v>
      </c>
      <c r="E33" s="32" t="s">
        <v>117</v>
      </c>
      <c r="F33" s="39" t="s">
        <v>117</v>
      </c>
      <c r="G33" s="32" t="s">
        <v>117</v>
      </c>
      <c r="H33" s="39" t="s">
        <v>117</v>
      </c>
      <c r="I33" s="32" t="s">
        <v>117</v>
      </c>
      <c r="J33" s="39" t="s">
        <v>117</v>
      </c>
      <c r="K33" s="32" t="s">
        <v>117</v>
      </c>
      <c r="L33" s="39" t="s">
        <v>117</v>
      </c>
      <c r="M33" s="32" t="s">
        <v>117</v>
      </c>
      <c r="N33" s="39" t="s">
        <v>117</v>
      </c>
      <c r="O33" s="32" t="s">
        <v>117</v>
      </c>
      <c r="P33" s="39" t="s">
        <v>117</v>
      </c>
      <c r="Q33" s="32" t="s">
        <v>117</v>
      </c>
      <c r="R33" s="39" t="s">
        <v>117</v>
      </c>
      <c r="S33" s="32">
        <v>0.25</v>
      </c>
      <c r="T33" s="60">
        <f>D33*S33</f>
        <v>1540.2</v>
      </c>
      <c r="U33" s="32">
        <v>0.25</v>
      </c>
      <c r="V33" s="60">
        <f t="shared" si="3"/>
        <v>1540.2</v>
      </c>
      <c r="W33" s="32">
        <v>0.25</v>
      </c>
      <c r="X33" s="60">
        <f t="shared" si="4"/>
        <v>1540.2</v>
      </c>
      <c r="Y33" s="32">
        <v>0.25</v>
      </c>
      <c r="Z33" s="60">
        <f t="shared" si="5"/>
        <v>1540.2</v>
      </c>
      <c r="AA33" s="32" t="s">
        <v>117</v>
      </c>
      <c r="AB33" s="78" t="s">
        <v>117</v>
      </c>
    </row>
    <row r="34" spans="1:28">
      <c r="A34" s="1"/>
      <c r="B34" s="25">
        <v>4</v>
      </c>
      <c r="C34" s="26" t="s">
        <v>187</v>
      </c>
      <c r="D34" s="41"/>
      <c r="E34" s="36"/>
      <c r="F34" s="37"/>
      <c r="G34" s="36"/>
      <c r="H34" s="37"/>
      <c r="I34" s="36"/>
      <c r="J34" s="37"/>
      <c r="K34" s="36"/>
      <c r="L34" s="37"/>
      <c r="M34" s="36"/>
      <c r="N34" s="37"/>
      <c r="O34" s="36"/>
      <c r="P34" s="37"/>
      <c r="Q34" s="36"/>
      <c r="R34" s="37"/>
      <c r="S34" s="36"/>
      <c r="T34" s="37"/>
      <c r="U34" s="36"/>
      <c r="V34" s="37"/>
      <c r="W34" s="36"/>
      <c r="X34" s="37"/>
      <c r="Y34" s="36"/>
      <c r="Z34" s="37"/>
      <c r="AA34" s="36"/>
      <c r="AB34" s="37"/>
    </row>
    <row r="35" spans="1:28">
      <c r="A35" s="1"/>
      <c r="B35" s="25" t="s">
        <v>188</v>
      </c>
      <c r="C35" s="34" t="s">
        <v>55</v>
      </c>
      <c r="D35" s="40">
        <v>4750.2</v>
      </c>
      <c r="E35" s="32" t="s">
        <v>117</v>
      </c>
      <c r="F35" s="39" t="s">
        <v>117</v>
      </c>
      <c r="G35" s="32" t="s">
        <v>117</v>
      </c>
      <c r="H35" s="39" t="s">
        <v>117</v>
      </c>
      <c r="I35" s="32" t="s">
        <v>117</v>
      </c>
      <c r="J35" s="39" t="s">
        <v>117</v>
      </c>
      <c r="K35" s="32" t="s">
        <v>117</v>
      </c>
      <c r="L35" s="39" t="s">
        <v>117</v>
      </c>
      <c r="M35" s="32" t="s">
        <v>117</v>
      </c>
      <c r="N35" s="39" t="s">
        <v>117</v>
      </c>
      <c r="O35" s="32" t="s">
        <v>117</v>
      </c>
      <c r="P35" s="39" t="s">
        <v>117</v>
      </c>
      <c r="Q35" s="32" t="s">
        <v>117</v>
      </c>
      <c r="R35" s="39" t="s">
        <v>117</v>
      </c>
      <c r="S35" s="32" t="s">
        <v>117</v>
      </c>
      <c r="T35" s="39" t="s">
        <v>117</v>
      </c>
      <c r="U35" s="32" t="s">
        <v>117</v>
      </c>
      <c r="V35" s="39" t="s">
        <v>117</v>
      </c>
      <c r="W35" s="32" t="s">
        <v>117</v>
      </c>
      <c r="X35" s="39" t="s">
        <v>117</v>
      </c>
      <c r="Y35" s="32" t="s">
        <v>117</v>
      </c>
      <c r="Z35" s="39" t="s">
        <v>117</v>
      </c>
      <c r="AA35" s="32">
        <v>1</v>
      </c>
      <c r="AB35" s="33">
        <f>ROUND(D35*AA35,2)</f>
        <v>4750.2</v>
      </c>
    </row>
    <row r="36" spans="1:28">
      <c r="A36" s="1"/>
      <c r="B36" s="42" t="s">
        <v>189</v>
      </c>
      <c r="C36" s="43"/>
      <c r="D36" s="43">
        <f>SUM(D35,D28:D33,D26,D24,D22,D13:D19)</f>
        <v>828591.6</v>
      </c>
      <c r="E36" s="44"/>
      <c r="F36" s="45"/>
      <c r="G36" s="44"/>
      <c r="H36" s="45"/>
      <c r="I36" s="44"/>
      <c r="J36" s="47"/>
      <c r="K36" s="49"/>
      <c r="L36" s="47"/>
      <c r="M36" s="49"/>
      <c r="N36" s="47"/>
      <c r="O36" s="44"/>
      <c r="P36" s="62"/>
      <c r="Q36" s="44"/>
      <c r="R36" s="45"/>
      <c r="S36" s="44"/>
      <c r="T36" s="45"/>
      <c r="U36" s="44"/>
      <c r="V36" s="47"/>
      <c r="W36" s="49"/>
      <c r="X36" s="47"/>
      <c r="Y36" s="49"/>
      <c r="Z36" s="47"/>
      <c r="AA36" s="44"/>
      <c r="AB36" s="62"/>
    </row>
    <row r="37" spans="1:28">
      <c r="A37" s="1"/>
      <c r="B37" s="46"/>
      <c r="C37" s="47"/>
      <c r="D37" s="48"/>
      <c r="E37" s="49"/>
      <c r="F37" s="47"/>
      <c r="G37" s="49"/>
      <c r="H37" s="47"/>
      <c r="I37" s="49"/>
      <c r="J37" s="47"/>
      <c r="K37" s="49"/>
      <c r="L37" s="47"/>
      <c r="M37" s="49"/>
      <c r="N37" s="47"/>
      <c r="O37" s="49"/>
      <c r="P37" s="63"/>
      <c r="Q37" s="49"/>
      <c r="R37" s="47"/>
      <c r="S37" s="49"/>
      <c r="T37" s="47"/>
      <c r="U37" s="49"/>
      <c r="V37" s="47"/>
      <c r="W37" s="49"/>
      <c r="X37" s="47"/>
      <c r="Y37" s="49"/>
      <c r="Z37" s="47"/>
      <c r="AA37" s="49"/>
      <c r="AB37" s="63"/>
    </row>
    <row r="38" spans="1:28">
      <c r="A38" s="1"/>
      <c r="B38" s="46"/>
      <c r="C38" s="47"/>
      <c r="D38" s="43" t="s">
        <v>190</v>
      </c>
      <c r="E38" s="50">
        <f>E39/$D$36</f>
        <v>0.19924358393206</v>
      </c>
      <c r="F38" s="51"/>
      <c r="G38" s="50">
        <f>G39/$D$36</f>
        <v>0.39848716786412</v>
      </c>
      <c r="H38" s="51"/>
      <c r="I38" s="50">
        <f>I39/$D$36</f>
        <v>0.19924358393206</v>
      </c>
      <c r="J38" s="51"/>
      <c r="K38" s="50">
        <f>K39/$D$36</f>
        <v>0.0200817568027482</v>
      </c>
      <c r="L38" s="51"/>
      <c r="M38" s="50">
        <f>M39/$D$36</f>
        <v>0.0200817568027482</v>
      </c>
      <c r="N38" s="51"/>
      <c r="O38" s="50">
        <f>O39/$D$36</f>
        <v>0.0200817568027482</v>
      </c>
      <c r="P38" s="51"/>
      <c r="Q38" s="50">
        <f>Q39/$D$36</f>
        <v>0.0200817568027482</v>
      </c>
      <c r="R38" s="51"/>
      <c r="S38" s="50">
        <f>S39/$D$36</f>
        <v>0.0292414441565664</v>
      </c>
      <c r="T38" s="51"/>
      <c r="U38" s="50">
        <f>U39/$D$36</f>
        <v>0.0292414441565664</v>
      </c>
      <c r="V38" s="51"/>
      <c r="W38" s="50">
        <f>W39/$D$36</f>
        <v>0.0292414441565664</v>
      </c>
      <c r="X38" s="51"/>
      <c r="Y38" s="50">
        <f>Y39/$D$36</f>
        <v>0.0292414441565664</v>
      </c>
      <c r="Z38" s="51"/>
      <c r="AA38" s="50">
        <f>AA39/$D$36</f>
        <v>0.00573286043450115</v>
      </c>
      <c r="AB38" s="51"/>
    </row>
    <row r="39" spans="1:28">
      <c r="A39" s="1"/>
      <c r="B39" s="46"/>
      <c r="C39" s="47"/>
      <c r="D39" s="43"/>
      <c r="E39" s="52">
        <f>SUM(F12:F35)</f>
        <v>165091.56</v>
      </c>
      <c r="F39" s="52"/>
      <c r="G39" s="52">
        <f>SUM(H12:H35)</f>
        <v>330183.12</v>
      </c>
      <c r="H39" s="52"/>
      <c r="I39" s="52">
        <f>SUM(J12:J35)</f>
        <v>165091.56</v>
      </c>
      <c r="J39" s="52"/>
      <c r="K39" s="52">
        <f>SUM(L12:L35)</f>
        <v>16639.575</v>
      </c>
      <c r="L39" s="52"/>
      <c r="M39" s="52">
        <f>SUM(N12:N35)</f>
        <v>16639.575</v>
      </c>
      <c r="N39" s="52"/>
      <c r="O39" s="52">
        <f>SUM(P12:P35)</f>
        <v>16639.575</v>
      </c>
      <c r="P39" s="52"/>
      <c r="Q39" s="52">
        <f>SUM(R12:R35)</f>
        <v>16639.575</v>
      </c>
      <c r="R39" s="52"/>
      <c r="S39" s="52">
        <f>SUM(T12:T35)</f>
        <v>24229.215</v>
      </c>
      <c r="T39" s="52"/>
      <c r="U39" s="52">
        <f>SUM(V12:V35)</f>
        <v>24229.215</v>
      </c>
      <c r="V39" s="52"/>
      <c r="W39" s="52">
        <f>SUM(X12:X35)</f>
        <v>24229.215</v>
      </c>
      <c r="X39" s="52"/>
      <c r="Y39" s="52">
        <f>SUM(Z12:Z35)</f>
        <v>24229.215</v>
      </c>
      <c r="Z39" s="52"/>
      <c r="AA39" s="52">
        <f>SUM(AB12:AB35)</f>
        <v>4750.2</v>
      </c>
      <c r="AB39" s="52"/>
    </row>
    <row r="40" spans="1:28">
      <c r="A40" s="1"/>
      <c r="B40" s="46"/>
      <c r="C40" s="47"/>
      <c r="D40" s="53"/>
      <c r="E40" s="54"/>
      <c r="F40" s="47"/>
      <c r="G40" s="49"/>
      <c r="H40" s="47"/>
      <c r="I40" s="49"/>
      <c r="J40" s="47"/>
      <c r="K40" s="49"/>
      <c r="L40" s="47"/>
      <c r="M40" s="49"/>
      <c r="N40" s="47"/>
      <c r="O40" s="49"/>
      <c r="P40" s="63"/>
      <c r="Q40" s="54"/>
      <c r="R40" s="47"/>
      <c r="S40" s="49"/>
      <c r="T40" s="47"/>
      <c r="U40" s="49"/>
      <c r="V40" s="47"/>
      <c r="W40" s="49"/>
      <c r="X40" s="47"/>
      <c r="Y40" s="49"/>
      <c r="Z40" s="47"/>
      <c r="AA40" s="49"/>
      <c r="AB40" s="63"/>
    </row>
    <row r="41" spans="1:28">
      <c r="A41" s="1"/>
      <c r="B41" s="46"/>
      <c r="C41" s="47"/>
      <c r="D41" s="55" t="s">
        <v>191</v>
      </c>
      <c r="E41" s="50">
        <f>E38</f>
        <v>0.19924358393206</v>
      </c>
      <c r="F41" s="51"/>
      <c r="G41" s="50">
        <f>E41+G38</f>
        <v>0.59773075179618</v>
      </c>
      <c r="H41" s="51"/>
      <c r="I41" s="50">
        <f>G41+I38</f>
        <v>0.796974335728241</v>
      </c>
      <c r="J41" s="51"/>
      <c r="K41" s="50">
        <f>I41+K38</f>
        <v>0.817056092530989</v>
      </c>
      <c r="L41" s="51"/>
      <c r="M41" s="50">
        <f>K41+M38</f>
        <v>0.837137849333737</v>
      </c>
      <c r="N41" s="51"/>
      <c r="O41" s="50">
        <f>M41+O38</f>
        <v>0.857219606136485</v>
      </c>
      <c r="P41" s="51"/>
      <c r="Q41" s="50">
        <f>O41+Q38</f>
        <v>0.877301362939233</v>
      </c>
      <c r="R41" s="51"/>
      <c r="S41" s="50">
        <f>Q41+S38</f>
        <v>0.906542807095799</v>
      </c>
      <c r="T41" s="51"/>
      <c r="U41" s="50">
        <f>S41+U38</f>
        <v>0.935784251252366</v>
      </c>
      <c r="V41" s="51"/>
      <c r="W41" s="50">
        <f>U41+W38</f>
        <v>0.965025695408932</v>
      </c>
      <c r="X41" s="51"/>
      <c r="Y41" s="50">
        <f>W41+Y38</f>
        <v>0.994267139565499</v>
      </c>
      <c r="Z41" s="51"/>
      <c r="AA41" s="50">
        <f>Y41+AA38</f>
        <v>1</v>
      </c>
      <c r="AB41" s="51"/>
    </row>
    <row r="42" spans="1:28">
      <c r="A42" s="1"/>
      <c r="B42" s="46"/>
      <c r="C42" s="47"/>
      <c r="D42" s="56"/>
      <c r="E42" s="52">
        <f>E39</f>
        <v>165091.56</v>
      </c>
      <c r="F42" s="52"/>
      <c r="G42" s="52">
        <f>E42+G39</f>
        <v>495274.68</v>
      </c>
      <c r="H42" s="52"/>
      <c r="I42" s="52">
        <f>G42+I39</f>
        <v>660366.24</v>
      </c>
      <c r="J42" s="52"/>
      <c r="K42" s="52">
        <f>I42+K39</f>
        <v>677005.815</v>
      </c>
      <c r="L42" s="52"/>
      <c r="M42" s="52">
        <f>K42+M39</f>
        <v>693645.39</v>
      </c>
      <c r="N42" s="52"/>
      <c r="O42" s="52">
        <f>M42+O39</f>
        <v>710284.965</v>
      </c>
      <c r="P42" s="52"/>
      <c r="Q42" s="52">
        <f>O42+Q39</f>
        <v>726924.54</v>
      </c>
      <c r="R42" s="52"/>
      <c r="S42" s="52">
        <f>Q42+S39</f>
        <v>751153.755</v>
      </c>
      <c r="T42" s="52"/>
      <c r="U42" s="52">
        <f>S42+U39</f>
        <v>775382.97</v>
      </c>
      <c r="V42" s="52"/>
      <c r="W42" s="52">
        <f>U42+W39</f>
        <v>799612.185</v>
      </c>
      <c r="X42" s="52"/>
      <c r="Y42" s="52">
        <f>W42+Y39</f>
        <v>823841.4</v>
      </c>
      <c r="Z42" s="52"/>
      <c r="AA42" s="52">
        <f>Y42+AA39</f>
        <v>828591.6</v>
      </c>
      <c r="AB42" s="52"/>
    </row>
    <row r="43" ht="15.75" spans="1:28">
      <c r="A43" s="1"/>
      <c r="B43" s="57"/>
      <c r="C43" s="58"/>
      <c r="D43" s="58"/>
      <c r="E43" s="59"/>
      <c r="F43" s="58"/>
      <c r="G43" s="59"/>
      <c r="H43" s="58"/>
      <c r="I43" s="59"/>
      <c r="J43" s="58"/>
      <c r="K43" s="59"/>
      <c r="L43" s="58"/>
      <c r="M43" s="59"/>
      <c r="N43" s="58"/>
      <c r="O43" s="59"/>
      <c r="P43" s="64"/>
      <c r="Q43" s="59"/>
      <c r="R43" s="58"/>
      <c r="S43" s="59"/>
      <c r="T43" s="58"/>
      <c r="U43" s="59"/>
      <c r="V43" s="58"/>
      <c r="W43" s="59"/>
      <c r="X43" s="58"/>
      <c r="Y43" s="59"/>
      <c r="Z43" s="58"/>
      <c r="AA43" s="59"/>
      <c r="AB43" s="64"/>
    </row>
  </sheetData>
  <mergeCells count="79">
    <mergeCell ref="B2:AB2"/>
    <mergeCell ref="B3:AB3"/>
    <mergeCell ref="B4:AB4"/>
    <mergeCell ref="B5:T5"/>
    <mergeCell ref="U5:AB5"/>
    <mergeCell ref="B6:T6"/>
    <mergeCell ref="B7:T7"/>
    <mergeCell ref="B8:T8"/>
    <mergeCell ref="U8:V8"/>
    <mergeCell ref="AA8:AB8"/>
    <mergeCell ref="B9:AB9"/>
    <mergeCell ref="B36:C36"/>
    <mergeCell ref="E38:F38"/>
    <mergeCell ref="G38:H38"/>
    <mergeCell ref="I38:J38"/>
    <mergeCell ref="K38:L38"/>
    <mergeCell ref="M38:N38"/>
    <mergeCell ref="O38:P38"/>
    <mergeCell ref="Q38:R38"/>
    <mergeCell ref="S38:T38"/>
    <mergeCell ref="U38:V38"/>
    <mergeCell ref="W38:X38"/>
    <mergeCell ref="Y38:Z38"/>
    <mergeCell ref="AA38:AB38"/>
    <mergeCell ref="E39:F39"/>
    <mergeCell ref="G39:H39"/>
    <mergeCell ref="I39:J39"/>
    <mergeCell ref="K39:L39"/>
    <mergeCell ref="M39:N39"/>
    <mergeCell ref="O39:P39"/>
    <mergeCell ref="Q39:R39"/>
    <mergeCell ref="S39:T39"/>
    <mergeCell ref="U39:V39"/>
    <mergeCell ref="W39:X39"/>
    <mergeCell ref="Y39:Z39"/>
    <mergeCell ref="AA39:AB39"/>
    <mergeCell ref="E41:F41"/>
    <mergeCell ref="G41:H41"/>
    <mergeCell ref="I41:J41"/>
    <mergeCell ref="K41:L41"/>
    <mergeCell ref="M41:N41"/>
    <mergeCell ref="O41:P41"/>
    <mergeCell ref="Q41:R41"/>
    <mergeCell ref="S41:T41"/>
    <mergeCell ref="U41:V41"/>
    <mergeCell ref="W41:X41"/>
    <mergeCell ref="Y41:Z41"/>
    <mergeCell ref="AA41:AB41"/>
    <mergeCell ref="E42:F42"/>
    <mergeCell ref="G42:H42"/>
    <mergeCell ref="I42:J42"/>
    <mergeCell ref="K42:L42"/>
    <mergeCell ref="M42:N42"/>
    <mergeCell ref="O42:P42"/>
    <mergeCell ref="Q42:R42"/>
    <mergeCell ref="S42:T42"/>
    <mergeCell ref="U42:V42"/>
    <mergeCell ref="W42:X42"/>
    <mergeCell ref="Y42:Z42"/>
    <mergeCell ref="AA42:AB42"/>
    <mergeCell ref="B10:B11"/>
    <mergeCell ref="C10:C11"/>
    <mergeCell ref="D10:D11"/>
    <mergeCell ref="D38:D39"/>
    <mergeCell ref="D41:D42"/>
    <mergeCell ref="U6:U7"/>
    <mergeCell ref="V6:V7"/>
    <mergeCell ref="E10:F11"/>
    <mergeCell ref="G10:H11"/>
    <mergeCell ref="I10:J11"/>
    <mergeCell ref="K10:L11"/>
    <mergeCell ref="M10:N11"/>
    <mergeCell ref="O10:P11"/>
    <mergeCell ref="Q10:R11"/>
    <mergeCell ref="S10:T11"/>
    <mergeCell ref="U10:V11"/>
    <mergeCell ref="W10:X11"/>
    <mergeCell ref="Y10:Z11"/>
    <mergeCell ref="AA10:AB11"/>
  </mergeCells>
  <pageMargins left="0.590277777777778" right="0.432638888888889" top="1" bottom="1" header="0.5" footer="0.5"/>
  <pageSetup paperSize="9" scale="37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ORÇAMENTO</vt:lpstr>
      <vt:lpstr>COMP.01</vt:lpstr>
      <vt:lpstr>CRONOGRAMA</vt:lpstr>
      <vt:lpstr>CRONOGRAMA FISICO FINANCEIRO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TONON PROJETOS</dc:creator>
  <cp:lastModifiedBy>dionathan.quirino</cp:lastModifiedBy>
  <dcterms:created xsi:type="dcterms:W3CDTF">2020-09-21T17:08:00Z</dcterms:created>
  <cp:lastPrinted>2021-02-11T12:26:00Z</cp:lastPrinted>
  <dcterms:modified xsi:type="dcterms:W3CDTF">2022-08-08T13:01:10Z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1046-11.2.0.9107</vt:lpwstr>
  </property>
</Properties>
</file>